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520" windowHeight="10845"/>
  </bookViews>
  <sheets>
    <sheet name="注文書" sheetId="1" r:id="rId1"/>
    <sheet name="商品一覧" sheetId="2" r:id="rId2"/>
    <sheet name="マスター" sheetId="3" r:id="rId3"/>
  </sheets>
  <definedNames>
    <definedName name="_xlnm.Print_Area" localSheetId="0">注文書!$A$1:$L$18</definedName>
    <definedName name="関東_1">マスター!$F$6</definedName>
    <definedName name="関東_2">マスター!$F$7</definedName>
    <definedName name="関東_3">マスター!$F$8</definedName>
    <definedName name="関東_4">マスター!$F$9</definedName>
    <definedName name="関東_5">マスター!$F$10</definedName>
    <definedName name="関東_送料">マスター!$F$5:$F$10</definedName>
    <definedName name="九州_1">マスター!$C$6</definedName>
    <definedName name="九州_2">マスター!$C$7</definedName>
    <definedName name="九州_3">マスター!$C$8</definedName>
    <definedName name="九州_4">マスター!$C$9</definedName>
    <definedName name="九州_5">マスター!$C$10</definedName>
    <definedName name="九州_送料">マスター!$C$5:$C$10</definedName>
    <definedName name="商品マスター">商品一覧!$B$4:$D$22</definedName>
    <definedName name="商品リスト">商品一覧!$B$5:$B$22</definedName>
    <definedName name="中国・関西_1">マスター!$D$6</definedName>
    <definedName name="中国・関西_2">マスター!$D$7</definedName>
    <definedName name="中国・関西_3">マスター!$D$8</definedName>
    <definedName name="中国・関西_4">マスター!$D$9</definedName>
    <definedName name="中国・関西_5">マスター!$D$10</definedName>
    <definedName name="中国・関西_送料">マスター!$D$5:$D$10</definedName>
    <definedName name="中部_1">マスター!$E$6</definedName>
    <definedName name="中部_2">マスター!$E$7</definedName>
    <definedName name="中部_3">マスター!$E$8</definedName>
    <definedName name="中部_4">マスター!$E$9</definedName>
    <definedName name="中部_5">マスター!$E$10</definedName>
    <definedName name="中部_送料">マスター!$E$5:$E$10</definedName>
    <definedName name="都道府県_地域マスター">マスター!$K$4:$L$51</definedName>
    <definedName name="都道府県マスター">マスター!$K$5:$K$51</definedName>
    <definedName name="東北_1">マスター!$G$6</definedName>
    <definedName name="東北_2">マスター!$G$7</definedName>
    <definedName name="東北_3">マスター!$G$8</definedName>
    <definedName name="東北_4">マスター!$G$9</definedName>
    <definedName name="東北_5">マスター!$G$10</definedName>
    <definedName name="東北_送料">マスター!$G$5:$G$10</definedName>
    <definedName name="北海道_1">マスター!$H$6</definedName>
    <definedName name="北海道_2">マスター!$H$7</definedName>
    <definedName name="北海道_3">マスター!$H$8</definedName>
    <definedName name="北海道_4">マスター!$H$9</definedName>
    <definedName name="北海道_5">マスター!$H$10</definedName>
    <definedName name="北海道_送料">マスター!$H$5:$H$10</definedName>
  </definedNames>
  <calcPr calcId="145621"/>
</workbook>
</file>

<file path=xl/calcChain.xml><?xml version="1.0" encoding="utf-8"?>
<calcChain xmlns="http://schemas.openxmlformats.org/spreadsheetml/2006/main">
  <c r="N16" i="1" l="1"/>
  <c r="L16" i="1" s="1"/>
  <c r="N15" i="1"/>
  <c r="L15" i="1" s="1"/>
  <c r="N14" i="1"/>
  <c r="L14" i="1" s="1"/>
  <c r="N13" i="1"/>
  <c r="L13" i="1" s="1"/>
  <c r="N12" i="1"/>
  <c r="L12" i="1" s="1"/>
  <c r="N11" i="1"/>
  <c r="L11" i="1" s="1"/>
  <c r="N10" i="1"/>
  <c r="L10" i="1" s="1"/>
  <c r="N9" i="1"/>
  <c r="L9" i="1" s="1"/>
  <c r="N8" i="1"/>
  <c r="L8" i="1" s="1"/>
  <c r="N7" i="1"/>
  <c r="L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I7" i="1"/>
  <c r="I16" i="1"/>
  <c r="I15" i="1"/>
  <c r="I14" i="1"/>
  <c r="I13" i="1"/>
  <c r="I12" i="1"/>
  <c r="I11" i="1"/>
  <c r="I10" i="1"/>
  <c r="I9" i="1"/>
  <c r="I8" i="1"/>
  <c r="L5" i="1" l="1"/>
  <c r="K5" i="1"/>
  <c r="K4" i="1" l="1"/>
</calcChain>
</file>

<file path=xl/sharedStrings.xml><?xml version="1.0" encoding="utf-8"?>
<sst xmlns="http://schemas.openxmlformats.org/spreadsheetml/2006/main" count="225" uniqueCount="149">
  <si>
    <t>お届け先氏名</t>
  </si>
  <si>
    <t>電話番号</t>
  </si>
  <si>
    <t>備考（希望時期など）</t>
  </si>
  <si>
    <t>ご依頼主氏名</t>
    <rPh sb="1" eb="4">
      <t>イライヌシ</t>
    </rPh>
    <rPh sb="4" eb="6">
      <t>シメイ</t>
    </rPh>
    <phoneticPr fontId="1"/>
  </si>
  <si>
    <t>単価</t>
    <rPh sb="0" eb="2">
      <t>タンカ</t>
    </rPh>
    <phoneticPr fontId="1"/>
  </si>
  <si>
    <t>郵便番号</t>
    <rPh sb="0" eb="4">
      <t>ユウビンバンゴウ</t>
    </rPh>
    <phoneticPr fontId="1"/>
  </si>
  <si>
    <t>連絡事項</t>
    <rPh sb="0" eb="4">
      <t>レンラクジコウ</t>
    </rPh>
    <phoneticPr fontId="1"/>
  </si>
  <si>
    <t>送料</t>
    <rPh sb="0" eb="2">
      <t>ソウリョウ</t>
    </rPh>
    <phoneticPr fontId="1"/>
  </si>
  <si>
    <t>価格</t>
    <rPh sb="0" eb="2">
      <t>カカク</t>
    </rPh>
    <phoneticPr fontId="2"/>
  </si>
  <si>
    <t>コード</t>
    <phoneticPr fontId="2"/>
  </si>
  <si>
    <t>送料</t>
    <rPh sb="0" eb="2">
      <t>ソウリョウ</t>
    </rPh>
    <phoneticPr fontId="2"/>
  </si>
  <si>
    <t>１箱</t>
    <rPh sb="1" eb="2">
      <t>ハコ</t>
    </rPh>
    <phoneticPr fontId="2"/>
  </si>
  <si>
    <t>２箱</t>
    <rPh sb="1" eb="2">
      <t>ハコ</t>
    </rPh>
    <phoneticPr fontId="2"/>
  </si>
  <si>
    <t>３箱</t>
    <rPh sb="1" eb="2">
      <t>ハコ</t>
    </rPh>
    <phoneticPr fontId="2"/>
  </si>
  <si>
    <t>中国・関西</t>
    <rPh sb="0" eb="2">
      <t>チュウゴク</t>
    </rPh>
    <rPh sb="3" eb="5">
      <t>カンサイ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</si>
  <si>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</si>
  <si>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</si>
  <si>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九州</t>
    <rPh sb="0" eb="2">
      <t>キュウシュウ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</si>
  <si>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</si>
  <si>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</si>
  <si>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　　　 発送先
 箱数</t>
    <rPh sb="4" eb="6">
      <t>ハッソウ</t>
    </rPh>
    <rPh sb="6" eb="7">
      <t>サキ</t>
    </rPh>
    <rPh sb="9" eb="10">
      <t>ハコ</t>
    </rPh>
    <rPh sb="10" eb="11">
      <t>スウ</t>
    </rPh>
    <phoneticPr fontId="2"/>
  </si>
  <si>
    <t>収穫期</t>
    <rPh sb="0" eb="2">
      <t>シュウカク</t>
    </rPh>
    <rPh sb="2" eb="3">
      <t>キ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</si>
  <si>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</si>
  <si>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</si>
  <si>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</si>
  <si>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９月</t>
    <rPh sb="1" eb="2">
      <t>ガツ</t>
    </rPh>
    <phoneticPr fontId="2"/>
  </si>
  <si>
    <t>8月</t>
    <rPh sb="1" eb="2">
      <t>ガツ</t>
    </rPh>
    <phoneticPr fontId="2"/>
  </si>
  <si>
    <t>品種説明</t>
    <rPh sb="0" eb="2">
      <t>ヒンシュ</t>
    </rPh>
    <rPh sb="2" eb="4">
      <t>セツメイ</t>
    </rPh>
    <phoneticPr fontId="2"/>
  </si>
  <si>
    <t>商品一覧　（いずれも１箱、２Kg 入り）</t>
    <rPh sb="0" eb="2">
      <t>ショウヒン</t>
    </rPh>
    <rPh sb="2" eb="4">
      <t>イチラン</t>
    </rPh>
    <rPh sb="11" eb="12">
      <t>ハコ</t>
    </rPh>
    <rPh sb="17" eb="18">
      <t>イ</t>
    </rPh>
    <phoneticPr fontId="2"/>
  </si>
  <si>
    <t>地域</t>
    <rPh sb="0" eb="2">
      <t>チイキ</t>
    </rPh>
    <phoneticPr fontId="2"/>
  </si>
  <si>
    <t>CB_H</t>
    <phoneticPr fontId="2"/>
  </si>
  <si>
    <t>CB_G</t>
    <phoneticPr fontId="2"/>
  </si>
  <si>
    <t>SR_G</t>
    <phoneticPr fontId="2"/>
  </si>
  <si>
    <t>SR_H</t>
    <phoneticPr fontId="2"/>
  </si>
  <si>
    <t>BB_G</t>
    <phoneticPr fontId="2"/>
  </si>
  <si>
    <t>BB_H</t>
    <phoneticPr fontId="2"/>
  </si>
  <si>
    <t>FM_G</t>
    <phoneticPr fontId="2"/>
  </si>
  <si>
    <t>FM_H</t>
    <phoneticPr fontId="2"/>
  </si>
  <si>
    <t>SM_G</t>
    <phoneticPr fontId="2"/>
  </si>
  <si>
    <t>SM_H</t>
    <phoneticPr fontId="2"/>
  </si>
  <si>
    <t>QN_G</t>
    <phoneticPr fontId="2"/>
  </si>
  <si>
    <t>QN_H</t>
    <phoneticPr fontId="2"/>
  </si>
  <si>
    <t>BA_G</t>
    <phoneticPr fontId="2"/>
  </si>
  <si>
    <t>BA_H</t>
    <phoneticPr fontId="2"/>
  </si>
  <si>
    <t>PI-G</t>
    <phoneticPr fontId="2"/>
  </si>
  <si>
    <t>○</t>
    <phoneticPr fontId="2"/>
  </si>
  <si>
    <t>日本の代表的品種であった。中粒6～7g、紫黒色で、果皮は厚く、果肉は軟らかい。糖度は高くはないがラブラスカの芳香強く、酸も中程度で完熟すると濃厚</t>
    <phoneticPr fontId="2"/>
  </si>
  <si>
    <t>ピオーネ×レッド パールの交配。紫赤色、短楕円形5～6gの果 粒。果肉は硬くなり巨峰程度の肉質。糖度は19度と高く、フォクシー香の一種の香りがある。とくに女性、子供に人気。</t>
    <phoneticPr fontId="2"/>
  </si>
  <si>
    <t>藤稔×ピオーネ　紫黒色、短楕円形巨大粒（14～18ｇ）肉質は適度に締り多汁で美味しい。糖度は16～19度、着色先行型で早過ぎる収穫に注意。酸は少なく、渋みはなくあっても極僅か。両親の中間的食味で人気。</t>
    <phoneticPr fontId="2"/>
  </si>
  <si>
    <t>果粒は20gを超え紫黒色。多汁で糖度はそれほど高くないが、あっさりした食味。しつこくなく、かえって現代人好みで人気がある。脱粒しやすく輸送にあたってはは注意。</t>
    <phoneticPr fontId="2"/>
  </si>
  <si>
    <t>緑黄色、大粒（12～14g）で肉質硬く崩壊性あり。マスカット香があり食味優れる。糖度は20度程度。皮ごと食べられお酒のつまみにも可。</t>
    <phoneticPr fontId="2"/>
  </si>
  <si>
    <t>生食・醸造兼用の日本の主要品種の一つ。　粒5～8g、紫黒色。糖度は高く、酸味もあり、食味は濃厚。赤ワイン用原料としては日本の第1位 品種。</t>
    <phoneticPr fontId="2"/>
  </si>
  <si>
    <t>巨峰群中、最高の品質とボリュームを持ち、果粒は透明度の高い紫黒色　食味は濃厚で糖度は16～21度。</t>
    <phoneticPr fontId="2"/>
  </si>
  <si>
    <t>１５～１７ｇ平均の果粒はピオーネより大きい。鮮紅色で美しく外観良好。食味は優れ、糖度は２１度と高い。品種名は親の安芸クィーンからクィーンを、系統名の安芸津２７号からニーナ（スペイン語の女の子を表す)ｎｉｎａ）を合成し</t>
    <phoneticPr fontId="2"/>
  </si>
  <si>
    <t>コード</t>
    <phoneticPr fontId="1"/>
  </si>
  <si>
    <t>入力不要</t>
    <rPh sb="0" eb="4">
      <t>ニュウリョクフヨウ</t>
    </rPh>
    <phoneticPr fontId="1"/>
  </si>
  <si>
    <t>042-677-9476</t>
    <phoneticPr fontId="1"/>
  </si>
  <si>
    <t>キャンベル（種あり）　贈答用</t>
    <rPh sb="6" eb="7">
      <t>タネ</t>
    </rPh>
    <phoneticPr fontId="2"/>
  </si>
  <si>
    <t>キャンベル（種あり）　家庭用</t>
    <phoneticPr fontId="2"/>
  </si>
  <si>
    <t>サニールージュ　贈答用</t>
    <phoneticPr fontId="2"/>
  </si>
  <si>
    <t>サニールージュ　家庭用</t>
    <phoneticPr fontId="2"/>
  </si>
  <si>
    <t>ブラックビート　贈答用</t>
    <phoneticPr fontId="2"/>
  </si>
  <si>
    <t>ピオーネ　贈答用</t>
    <phoneticPr fontId="2"/>
  </si>
  <si>
    <t>藤稔　贈答用</t>
    <rPh sb="0" eb="1">
      <t>フジ</t>
    </rPh>
    <rPh sb="1" eb="2">
      <t>ネン</t>
    </rPh>
    <phoneticPr fontId="2"/>
  </si>
  <si>
    <t>シャインマスカット　贈答用</t>
    <phoneticPr fontId="2"/>
  </si>
  <si>
    <t>ベリーＡ（種あり）　贈答用</t>
    <rPh sb="5" eb="6">
      <t>タネ</t>
    </rPh>
    <phoneticPr fontId="2"/>
  </si>
  <si>
    <t>ブラックビート　家庭用</t>
    <phoneticPr fontId="2"/>
  </si>
  <si>
    <t>藤稔　家庭用</t>
    <rPh sb="0" eb="1">
      <t>フジ</t>
    </rPh>
    <rPh sb="1" eb="2">
      <t>ネン</t>
    </rPh>
    <phoneticPr fontId="2"/>
  </si>
  <si>
    <t>シャインマスカット　家庭用</t>
    <phoneticPr fontId="2"/>
  </si>
  <si>
    <t>ベリーＡ（種あり）　家庭用</t>
    <rPh sb="5" eb="6">
      <t>タネ</t>
    </rPh>
    <phoneticPr fontId="2"/>
  </si>
  <si>
    <t>クイーンニーナ　贈答用　（数量限定）</t>
    <rPh sb="13" eb="15">
      <t>スウリョウ</t>
    </rPh>
    <rPh sb="15" eb="17">
      <t>ゲンテイ</t>
    </rPh>
    <phoneticPr fontId="2"/>
  </si>
  <si>
    <t>クイーンニーナ　家庭用　（数量限定）</t>
    <rPh sb="13" eb="15">
      <t>スウリョウ</t>
    </rPh>
    <rPh sb="15" eb="17">
      <t>ゲンテイ</t>
    </rPh>
    <phoneticPr fontId="2"/>
  </si>
  <si>
    <t>商品</t>
    <rPh sb="0" eb="2">
      <t>ショウヒン</t>
    </rPh>
    <phoneticPr fontId="2"/>
  </si>
  <si>
    <r>
      <t>住所　</t>
    </r>
    <r>
      <rPr>
        <sz val="10"/>
        <color theme="1"/>
        <rFont val="メイリオ"/>
        <family val="3"/>
        <charset val="128"/>
      </rPr>
      <t>（改行は Alt + Enterキー）</t>
    </r>
    <rPh sb="0" eb="2">
      <t>ジュウショ</t>
    </rPh>
    <rPh sb="4" eb="6">
      <t>カイギョウ</t>
    </rPh>
    <phoneticPr fontId="1"/>
  </si>
  <si>
    <r>
      <t xml:space="preserve">住所 </t>
    </r>
    <r>
      <rPr>
        <sz val="10"/>
        <color theme="1"/>
        <rFont val="メイリオ"/>
        <family val="3"/>
        <charset val="128"/>
      </rPr>
      <t>（改行は Alt + Enterキー）</t>
    </r>
    <phoneticPr fontId="1"/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</si>
  <si>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</si>
  <si>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</si>
  <si>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</si>
  <si>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</si>
  <si>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</si>
  <si>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</si>
  <si>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</si>
  <si>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</si>
  <si>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</si>
  <si>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</si>
  <si>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</si>
  <si>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</si>
  <si>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</si>
  <si>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</si>
  <si>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</si>
  <si>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</si>
  <si>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</si>
  <si>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</si>
  <si>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</si>
  <si>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</si>
  <si>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</si>
  <si>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</si>
  <si>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</si>
  <si>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</si>
  <si>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</si>
  <si>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</si>
  <si>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</si>
  <si>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</si>
  <si>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</si>
  <si>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</si>
  <si>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</si>
  <si>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</si>
  <si>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</si>
  <si>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</si>
  <si>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</si>
  <si>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</si>
  <si>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</si>
  <si>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</si>
  <si>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</si>
  <si>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</si>
  <si>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</si>
  <si>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</si>
  <si>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</si>
  <si>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</si>
  <si>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香川県</t>
  </si>
  <si>
    <t>沖縄県</t>
  </si>
  <si>
    <t>愛媛県</t>
  </si>
  <si>
    <t>高知県</t>
  </si>
  <si>
    <t>都道府県</t>
    <rPh sb="0" eb="4">
      <t>トドウフケン</t>
    </rPh>
    <phoneticPr fontId="1"/>
  </si>
  <si>
    <t>地域</t>
    <rPh sb="0" eb="2">
      <t>チイキ</t>
    </rPh>
    <phoneticPr fontId="1"/>
  </si>
  <si>
    <t>都道府県・地域 対応表</t>
    <rPh sb="0" eb="4">
      <t>トドウフケン</t>
    </rPh>
    <rPh sb="5" eb="7">
      <t>チイキ</t>
    </rPh>
    <rPh sb="8" eb="10">
      <t>タイオウ</t>
    </rPh>
    <rPh sb="10" eb="11">
      <t>ヒョウ</t>
    </rPh>
    <phoneticPr fontId="2"/>
  </si>
  <si>
    <t>JIS</t>
    <phoneticPr fontId="2"/>
  </si>
  <si>
    <t>都道府県</t>
    <rPh sb="0" eb="4">
      <t>トドウフケン</t>
    </rPh>
    <phoneticPr fontId="2"/>
  </si>
  <si>
    <t>商品小計</t>
    <rPh sb="0" eb="2">
      <t>ショウヒン</t>
    </rPh>
    <rPh sb="2" eb="4">
      <t>ショウケイ</t>
    </rPh>
    <phoneticPr fontId="1"/>
  </si>
  <si>
    <t>中計</t>
    <rPh sb="0" eb="1">
      <t>ナカ</t>
    </rPh>
    <rPh sb="1" eb="2">
      <t>ケイ</t>
    </rPh>
    <phoneticPr fontId="1"/>
  </si>
  <si>
    <r>
      <t xml:space="preserve">合計
</t>
    </r>
    <r>
      <rPr>
        <sz val="9"/>
        <color rgb="FFFF0000"/>
        <rFont val="メイリオ"/>
        <family val="3"/>
        <charset val="128"/>
      </rPr>
      <t>（送料込み）</t>
    </r>
    <rPh sb="0" eb="2">
      <t>ゴウケイ</t>
    </rPh>
    <rPh sb="4" eb="6">
      <t>ソウリョウ</t>
    </rPh>
    <rPh sb="6" eb="7">
      <t>コ</t>
    </rPh>
    <phoneticPr fontId="1"/>
  </si>
  <si>
    <r>
      <t xml:space="preserve">「都道府県」「商品」のセルでは、右横に表示される </t>
    </r>
    <r>
      <rPr>
        <sz val="11"/>
        <color theme="1" tint="0.499984740745262"/>
        <rFont val="メイリオ"/>
        <family val="3"/>
        <charset val="128"/>
      </rPr>
      <t xml:space="preserve">▼ </t>
    </r>
    <r>
      <rPr>
        <sz val="11"/>
        <color rgb="FF0000FF"/>
        <rFont val="メイリオ"/>
        <family val="3"/>
        <charset val="128"/>
      </rPr>
      <t>をクリックして選択して下さい。</t>
    </r>
    <rPh sb="1" eb="5">
      <t>トドウフケン</t>
    </rPh>
    <rPh sb="7" eb="9">
      <t>ショウヒン</t>
    </rPh>
    <rPh sb="16" eb="17">
      <t>ミギ</t>
    </rPh>
    <rPh sb="17" eb="18">
      <t>ヨコ</t>
    </rPh>
    <rPh sb="19" eb="21">
      <t>ヒョウジ</t>
    </rPh>
    <rPh sb="34" eb="36">
      <t>センタク</t>
    </rPh>
    <rPh sb="38" eb="39">
      <t>クダ</t>
    </rPh>
    <phoneticPr fontId="1"/>
  </si>
  <si>
    <t>商品</t>
    <rPh sb="0" eb="2">
      <t>ショウヒン</t>
    </rPh>
    <phoneticPr fontId="1"/>
  </si>
  <si>
    <t>ピオーネ　家庭用</t>
    <rPh sb="5" eb="7">
      <t>カテイ</t>
    </rPh>
    <rPh sb="7" eb="8">
      <t>ヨウ</t>
    </rPh>
    <phoneticPr fontId="2"/>
  </si>
  <si>
    <t>PI-H</t>
    <phoneticPr fontId="2"/>
  </si>
  <si>
    <r>
      <t xml:space="preserve">数量
</t>
    </r>
    <r>
      <rPr>
        <sz val="9"/>
        <color theme="1"/>
        <rFont val="メイリオ"/>
        <family val="3"/>
        <charset val="128"/>
      </rPr>
      <t>（1箱、2Kg）</t>
    </r>
    <rPh sb="0" eb="2">
      <t>スウリョウ</t>
    </rPh>
    <rPh sb="5" eb="6">
      <t>ハコ</t>
    </rPh>
    <phoneticPr fontId="1"/>
  </si>
  <si>
    <t>キャンベル（種あり）　家庭用</t>
  </si>
  <si>
    <t>サニールージュ　贈答用</t>
  </si>
  <si>
    <r>
      <rPr>
        <sz val="14"/>
        <color theme="1"/>
        <rFont val="メイリオ"/>
        <family val="3"/>
        <charset val="128"/>
      </rPr>
      <t>注文書</t>
    </r>
    <r>
      <rPr>
        <sz val="11"/>
        <color theme="1"/>
        <rFont val="メイリオ"/>
        <family val="3"/>
        <charset val="128"/>
      </rPr>
      <t>　（竹原市・産直ぶどう）</t>
    </r>
    <rPh sb="5" eb="7">
      <t>タケハラ</t>
    </rPh>
    <rPh sb="7" eb="8">
      <t>シ</t>
    </rPh>
    <rPh sb="9" eb="11">
      <t>サンチョク</t>
    </rPh>
    <phoneticPr fontId="1"/>
  </si>
  <si>
    <t>192-****</t>
    <phoneticPr fontId="1"/>
  </si>
  <si>
    <t>八王子市**********</t>
    <rPh sb="0" eb="4">
      <t>ハチオウジシ</t>
    </rPh>
    <phoneticPr fontId="1"/>
  </si>
  <si>
    <t>725-****</t>
    <phoneticPr fontId="1"/>
  </si>
  <si>
    <t>669-****</t>
    <phoneticPr fontId="1"/>
  </si>
  <si>
    <t>竹原市**********</t>
    <rPh sb="0" eb="3">
      <t>タケハラシ</t>
    </rPh>
    <phoneticPr fontId="1"/>
  </si>
  <si>
    <t>丹波市**********</t>
    <rPh sb="0" eb="3">
      <t>タンバシ</t>
    </rPh>
    <phoneticPr fontId="1"/>
  </si>
  <si>
    <t>送料　一覧</t>
    <rPh sb="0" eb="2">
      <t>ソウリョウ</t>
    </rPh>
    <rPh sb="3" eb="5">
      <t>イチラン</t>
    </rPh>
    <phoneticPr fontId="2"/>
  </si>
  <si>
    <t>大沢 花子</t>
    <rPh sb="0" eb="2">
      <t>オオサワ</t>
    </rPh>
    <rPh sb="3" eb="5">
      <t>ハナコ</t>
    </rPh>
    <phoneticPr fontId="1"/>
  </si>
  <si>
    <t>竹原 一郎</t>
    <rPh sb="0" eb="2">
      <t>タケハラ</t>
    </rPh>
    <rPh sb="3" eb="5">
      <t>イチロウ</t>
    </rPh>
    <phoneticPr fontId="1"/>
  </si>
  <si>
    <t>丹波 哲子</t>
    <rPh sb="0" eb="2">
      <t>タンバ</t>
    </rPh>
    <rPh sb="3" eb="5">
      <t>テツコ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</si>
</sst>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_ "/>
    <numFmt numFmtId="177" formatCode="0_);[Red]\(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1"/>
      <color rgb="FF0000FF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5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Protection="1">
      <alignment vertical="center"/>
    </xf>
    <xf numFmtId="5" fontId="3" fillId="2" borderId="0" xfId="0" applyNumberFormat="1" applyFont="1" applyFill="1" applyBorder="1" applyAlignment="1" applyProtection="1">
      <alignment horizontal="right" vertical="center" indent="1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/>
    </xf>
    <xf numFmtId="5" fontId="3" fillId="0" borderId="0" xfId="0" applyNumberFormat="1" applyFont="1" applyFill="1" applyBorder="1" applyAlignment="1" applyProtection="1">
      <alignment horizontal="center" vertical="center"/>
    </xf>
    <xf numFmtId="5" fontId="3" fillId="0" borderId="0" xfId="0" applyNumberFormat="1" applyFont="1" applyFill="1" applyBorder="1" applyAlignment="1" applyProtection="1">
      <alignment horizontal="right" vertical="center" indent="1"/>
    </xf>
    <xf numFmtId="0" fontId="3" fillId="4" borderId="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76" fontId="5" fillId="2" borderId="6" xfId="0" applyNumberFormat="1" applyFont="1" applyFill="1" applyBorder="1" applyAlignment="1" applyProtection="1">
      <alignment horizontal="center" vertical="center"/>
    </xf>
    <xf numFmtId="5" fontId="3" fillId="2" borderId="6" xfId="0" applyNumberFormat="1" applyFont="1" applyFill="1" applyBorder="1" applyAlignment="1" applyProtection="1">
      <alignment horizontal="center" vertical="center"/>
    </xf>
    <xf numFmtId="5" fontId="3" fillId="2" borderId="6" xfId="0" applyNumberFormat="1" applyFont="1" applyFill="1" applyBorder="1" applyAlignment="1" applyProtection="1">
      <alignment horizontal="right" vertical="center" indent="1"/>
    </xf>
    <xf numFmtId="5" fontId="3" fillId="2" borderId="7" xfId="0" applyNumberFormat="1" applyFont="1" applyFill="1" applyBorder="1" applyAlignment="1" applyProtection="1">
      <alignment horizontal="right" vertical="center" indent="1"/>
    </xf>
    <xf numFmtId="0" fontId="3" fillId="6" borderId="4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3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indent="1"/>
      <protection locked="0"/>
    </xf>
    <xf numFmtId="5" fontId="5" fillId="0" borderId="20" xfId="0" applyNumberFormat="1" applyFont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5" fontId="5" fillId="0" borderId="21" xfId="0" applyNumberFormat="1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left" vertical="center" indent="1"/>
      <protection locked="0"/>
    </xf>
    <xf numFmtId="5" fontId="5" fillId="4" borderId="20" xfId="0" applyNumberFormat="1" applyFont="1" applyFill="1" applyBorder="1" applyAlignment="1" applyProtection="1">
      <alignment horizontal="left" vertical="center" indent="1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left" vertical="center" indent="1"/>
      <protection locked="0"/>
    </xf>
    <xf numFmtId="5" fontId="5" fillId="4" borderId="21" xfId="0" applyNumberFormat="1" applyFont="1" applyFill="1" applyBorder="1" applyAlignment="1" applyProtection="1">
      <alignment horizontal="left" vertical="center" indent="1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5" fillId="4" borderId="18" xfId="0" applyFont="1" applyFill="1" applyBorder="1" applyAlignment="1" applyProtection="1">
      <alignment horizontal="left" vertical="center" indent="1"/>
      <protection locked="0"/>
    </xf>
    <xf numFmtId="0" fontId="5" fillId="0" borderId="43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5" fontId="5" fillId="0" borderId="8" xfId="0" applyNumberFormat="1" applyFont="1" applyBorder="1" applyAlignment="1" applyProtection="1">
      <alignment horizontal="right" vertical="center" indent="1"/>
      <protection locked="0"/>
    </xf>
    <xf numFmtId="5" fontId="5" fillId="0" borderId="6" xfId="0" applyNumberFormat="1" applyFont="1" applyBorder="1" applyAlignment="1" applyProtection="1">
      <alignment horizontal="right" vertical="center" indent="1"/>
      <protection locked="0"/>
    </xf>
    <xf numFmtId="5" fontId="5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5" fontId="11" fillId="2" borderId="45" xfId="0" applyNumberFormat="1" applyFont="1" applyFill="1" applyBorder="1" applyAlignment="1" applyProtection="1">
      <alignment horizontal="right" vertical="center" indent="1"/>
    </xf>
    <xf numFmtId="0" fontId="12" fillId="2" borderId="46" xfId="0" applyFont="1" applyFill="1" applyBorder="1" applyAlignment="1">
      <alignment horizontal="right" vertical="center" indent="1"/>
    </xf>
    <xf numFmtId="0" fontId="3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 indent="1"/>
    </xf>
    <xf numFmtId="0" fontId="0" fillId="0" borderId="37" xfId="0" applyFill="1" applyBorder="1" applyAlignment="1">
      <alignment horizontal="left" vertical="top" wrapText="1" indent="1"/>
    </xf>
    <xf numFmtId="0" fontId="0" fillId="0" borderId="38" xfId="0" applyFill="1" applyBorder="1" applyAlignment="1">
      <alignment horizontal="left" vertical="top" wrapText="1" indent="1"/>
    </xf>
    <xf numFmtId="0" fontId="15" fillId="0" borderId="47" xfId="0" applyFont="1" applyBorder="1" applyAlignment="1"/>
    <xf numFmtId="0" fontId="16" fillId="0" borderId="47" xfId="0" applyFont="1" applyBorder="1" applyAlignment="1"/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29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vertical="top" wrapText="1"/>
      <protection locked="0"/>
    </xf>
    <xf numFmtId="0" fontId="5" fillId="4" borderId="2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7" borderId="43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113241</xdr:colOff>
      <xdr:row>0</xdr:row>
      <xdr:rowOff>63500</xdr:rowOff>
    </xdr:from>
    <xdr:to>
      <xdr:col>8</xdr:col>
      <xdr:colOff>0</xdr:colOff>
      <xdr:row>4</xdr:row>
      <xdr:rowOff>5289</xdr:rowOff>
    </xdr:to>
    <xdr:grpSp>
      <xdr:nvGrpSpPr>
        <xdr:cNvPr id="4" name="グループ化 3"/>
        <xdr:cNvGrpSpPr/>
      </xdr:nvGrpSpPr>
      <xdr:grpSpPr>
        <a:xfrm>
          <a:off x="7077074" y="63500"/>
          <a:ext cx="4733926" cy="1592789"/>
          <a:chOff x="7098241" y="-21164"/>
          <a:chExt cx="4374092" cy="1592789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7098241" y="-21164"/>
            <a:ext cx="4289425" cy="15927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生産者：竹原 太郎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 電話／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FAX:</a:t>
            </a:r>
            <a:r>
              <a:rPr kumimoji="1" lang="en-US" altLang="ja-JP" sz="1100" baseline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0846-**-****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携帯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: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090-****-****</a:t>
            </a:r>
          </a:p>
          <a:p>
            <a:pPr algn="l"/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   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メール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: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****@****.co.jp</a:t>
            </a:r>
          </a:p>
          <a:p>
            <a:pPr algn="l"/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   〒 725-****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広島県 竹原市 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********</a:t>
            </a:r>
            <a:endPara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pic>
        <xdr:nvPicPr>
          <xdr:cNvPr id="3" name="図 2" descr="http://icons.iconarchive.com/icons/aha-soft/desktop-buffet/64/Grapes-icon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1200" y="55034"/>
            <a:ext cx="601133" cy="609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738251</xdr:colOff>
      <xdr:row>23</xdr:row>
      <xdr:rowOff>2801</xdr:rowOff>
    </xdr:from>
    <xdr:to>
      <xdr:col>8</xdr:col>
      <xdr:colOff>317499</xdr:colOff>
      <xdr:row>33</xdr:row>
      <xdr:rowOff>169334</xdr:rowOff>
    </xdr:to>
    <xdr:sp macro="" textlink="">
      <xdr:nvSpPr>
        <xdr:cNvPr id="4" name="テキスト ボックス 3"/>
        <xdr:cNvSpPr txBox="1"/>
      </xdr:nvSpPr>
      <xdr:spPr>
        <a:xfrm>
          <a:off x="3489918" y="5484968"/>
          <a:ext cx="3050581" cy="2600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キャンベル</a:t>
          </a:r>
        </a:p>
      </xdr:txBody>
    </xdr:sp>
    <xdr:clientData/>
  </xdr:twoCellAnchor>
  <xdr:twoCellAnchor editAs="oneCell">
    <xdr:from>
      <xdr:col>9</xdr:col>
      <xdr:colOff>164513</xdr:colOff>
      <xdr:row>22</xdr:row>
      <xdr:rowOff>215303</xdr:rowOff>
    </xdr:from>
    <xdr:to>
      <xdr:col>10</xdr:col>
      <xdr:colOff>2582332</xdr:colOff>
      <xdr:row>33</xdr:row>
      <xdr:rowOff>211667</xdr:rowOff>
    </xdr:to>
    <xdr:sp macro="" textlink="">
      <xdr:nvSpPr>
        <xdr:cNvPr id="5" name="テキスト ボックス 4"/>
        <xdr:cNvSpPr txBox="1"/>
      </xdr:nvSpPr>
      <xdr:spPr>
        <a:xfrm>
          <a:off x="6895513" y="5454053"/>
          <a:ext cx="2925819" cy="26739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サニールージュ</a:t>
          </a:r>
        </a:p>
      </xdr:txBody>
    </xdr:sp>
    <xdr:clientData/>
  </xdr:twoCellAnchor>
  <xdr:twoCellAnchor editAs="oneCell">
    <xdr:from>
      <xdr:col>10</xdr:col>
      <xdr:colOff>2919941</xdr:colOff>
      <xdr:row>22</xdr:row>
      <xdr:rowOff>213744</xdr:rowOff>
    </xdr:from>
    <xdr:to>
      <xdr:col>10</xdr:col>
      <xdr:colOff>6085417</xdr:colOff>
      <xdr:row>33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10158941" y="5452494"/>
          <a:ext cx="3165476" cy="2559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ブラックビート</a:t>
          </a:r>
        </a:p>
      </xdr:txBody>
    </xdr:sp>
    <xdr:clientData/>
  </xdr:twoCellAnchor>
  <xdr:twoCellAnchor editAs="oneCell">
    <xdr:from>
      <xdr:col>1</xdr:col>
      <xdr:colOff>40788</xdr:colOff>
      <xdr:row>34</xdr:row>
      <xdr:rowOff>168044</xdr:rowOff>
    </xdr:from>
    <xdr:to>
      <xdr:col>2</xdr:col>
      <xdr:colOff>412750</xdr:colOff>
      <xdr:row>45</xdr:row>
      <xdr:rowOff>105834</xdr:rowOff>
    </xdr:to>
    <xdr:sp macro="" textlink="">
      <xdr:nvSpPr>
        <xdr:cNvPr id="9" name="テキスト ボックス 8"/>
        <xdr:cNvSpPr txBox="1"/>
      </xdr:nvSpPr>
      <xdr:spPr>
        <a:xfrm>
          <a:off x="167788" y="8327794"/>
          <a:ext cx="2996629" cy="26153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ピオーネ</a:t>
          </a:r>
        </a:p>
      </xdr:txBody>
    </xdr:sp>
    <xdr:clientData/>
  </xdr:twoCellAnchor>
  <xdr:twoCellAnchor editAs="oneCell">
    <xdr:from>
      <xdr:col>2</xdr:col>
      <xdr:colOff>674536</xdr:colOff>
      <xdr:row>34</xdr:row>
      <xdr:rowOff>158089</xdr:rowOff>
    </xdr:from>
    <xdr:to>
      <xdr:col>8</xdr:col>
      <xdr:colOff>264583</xdr:colOff>
      <xdr:row>45</xdr:row>
      <xdr:rowOff>42333</xdr:rowOff>
    </xdr:to>
    <xdr:sp macro="" textlink="">
      <xdr:nvSpPr>
        <xdr:cNvPr id="13" name="テキスト ボックス 12"/>
        <xdr:cNvSpPr txBox="1"/>
      </xdr:nvSpPr>
      <xdr:spPr>
        <a:xfrm>
          <a:off x="3426203" y="8317839"/>
          <a:ext cx="3061380" cy="2561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シャインマスカット</a:t>
          </a:r>
        </a:p>
      </xdr:txBody>
    </xdr:sp>
    <xdr:clientData/>
  </xdr:twoCellAnchor>
  <xdr:twoCellAnchor editAs="oneCell">
    <xdr:from>
      <xdr:col>9</xdr:col>
      <xdr:colOff>142367</xdr:colOff>
      <xdr:row>34</xdr:row>
      <xdr:rowOff>158377</xdr:rowOff>
    </xdr:from>
    <xdr:to>
      <xdr:col>10</xdr:col>
      <xdr:colOff>2751667</xdr:colOff>
      <xdr:row>45</xdr:row>
      <xdr:rowOff>84667</xdr:rowOff>
    </xdr:to>
    <xdr:sp macro="" textlink="">
      <xdr:nvSpPr>
        <xdr:cNvPr id="14" name="テキスト ボックス 13"/>
        <xdr:cNvSpPr txBox="1"/>
      </xdr:nvSpPr>
      <xdr:spPr>
        <a:xfrm>
          <a:off x="6873367" y="8318127"/>
          <a:ext cx="3117300" cy="26038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クイーンニーナ</a:t>
          </a:r>
        </a:p>
      </xdr:txBody>
    </xdr:sp>
    <xdr:clientData/>
  </xdr:twoCellAnchor>
  <xdr:twoCellAnchor editAs="oneCell">
    <xdr:from>
      <xdr:col>10</xdr:col>
      <xdr:colOff>3041650</xdr:colOff>
      <xdr:row>34</xdr:row>
      <xdr:rowOff>123309</xdr:rowOff>
    </xdr:from>
    <xdr:to>
      <xdr:col>10</xdr:col>
      <xdr:colOff>6117167</xdr:colOff>
      <xdr:row>45</xdr:row>
      <xdr:rowOff>31750</xdr:rowOff>
    </xdr:to>
    <xdr:sp macro="" textlink="">
      <xdr:nvSpPr>
        <xdr:cNvPr id="15" name="テキスト ボックス 14"/>
        <xdr:cNvSpPr txBox="1"/>
      </xdr:nvSpPr>
      <xdr:spPr>
        <a:xfrm>
          <a:off x="10280650" y="8283059"/>
          <a:ext cx="3075517" cy="2586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ベリーＡ</a:t>
          </a:r>
        </a:p>
      </xdr:txBody>
    </xdr:sp>
    <xdr:clientData/>
  </xdr:twoCellAnchor>
  <xdr:twoCellAnchor editAs="oneCell">
    <xdr:from>
      <xdr:col>10</xdr:col>
      <xdr:colOff>4133850</xdr:colOff>
      <xdr:row>36</xdr:row>
      <xdr:rowOff>114300</xdr:rowOff>
    </xdr:from>
    <xdr:to>
      <xdr:col>12</xdr:col>
      <xdr:colOff>228600</xdr:colOff>
      <xdr:row>37</xdr:row>
      <xdr:rowOff>131210</xdr:rowOff>
    </xdr:to>
    <xdr:sp macro="" textlink="">
      <xdr:nvSpPr>
        <xdr:cNvPr id="16" name="テキスト ボックス 15"/>
        <xdr:cNvSpPr txBox="1"/>
      </xdr:nvSpPr>
      <xdr:spPr>
        <a:xfrm>
          <a:off x="11439525" y="9029700"/>
          <a:ext cx="3000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266700</xdr:colOff>
      <xdr:row>23</xdr:row>
      <xdr:rowOff>180975</xdr:rowOff>
    </xdr:from>
    <xdr:to>
      <xdr:col>2</xdr:col>
      <xdr:colOff>85724</xdr:colOff>
      <xdr:row>25</xdr:row>
      <xdr:rowOff>238126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66725" y="5876925"/>
          <a:ext cx="2438399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房の生育状況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年7月29日現在）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79378</xdr:colOff>
      <xdr:row>1</xdr:row>
      <xdr:rowOff>228600</xdr:rowOff>
    </xdr:from>
    <xdr:to>
      <xdr:col>20</xdr:col>
      <xdr:colOff>485778</xdr:colOff>
      <xdr:row>6</xdr:row>
      <xdr:rowOff>133350</xdr:rowOff>
    </xdr:to>
    <xdr:grpSp>
      <xdr:nvGrpSpPr>
        <xdr:cNvPr id="2" name="グループ化 1"/>
        <xdr:cNvGrpSpPr/>
      </xdr:nvGrpSpPr>
      <xdr:grpSpPr>
        <a:xfrm>
          <a:off x="8027461" y="397933"/>
          <a:ext cx="5909734" cy="1058334"/>
          <a:chOff x="23120260" y="723900"/>
          <a:chExt cx="5892890" cy="1143000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3279100" y="723900"/>
            <a:ext cx="5734050" cy="114300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「都道府県・地域 対応表」</a:t>
            </a:r>
            <a:endPara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注文書で指定された都道府県より地域を求め、送料を自動計算するための表です。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「都道府県」に合わせた「地域」に訂正して下さい。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120260" y="1295401"/>
            <a:ext cx="323077" cy="32307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804333</xdr:colOff>
      <xdr:row>10</xdr:row>
      <xdr:rowOff>105834</xdr:rowOff>
    </xdr:from>
    <xdr:to>
      <xdr:col>7</xdr:col>
      <xdr:colOff>328083</xdr:colOff>
      <xdr:row>14</xdr:row>
      <xdr:rowOff>74083</xdr:rowOff>
    </xdr:to>
    <xdr:grpSp>
      <xdr:nvGrpSpPr>
        <xdr:cNvPr id="5" name="グループ化 4"/>
        <xdr:cNvGrpSpPr/>
      </xdr:nvGrpSpPr>
      <xdr:grpSpPr>
        <a:xfrm>
          <a:off x="1005416" y="2275417"/>
          <a:ext cx="4074584" cy="814916"/>
          <a:chOff x="23088600" y="723900"/>
          <a:chExt cx="5924550" cy="11430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3279100" y="723900"/>
            <a:ext cx="5734050" cy="114300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「送料 一覧」</a:t>
            </a:r>
            <a:endPara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箱数と送付先地域に応じた送料を入力して下さい。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088600" y="1295400"/>
            <a:ext cx="45720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0"/>
  <sheetViews>
    <sheetView showGridLines="0" showRowColHeaders="0" tabSelected="1" zoomScale="90" zoomScaleNormal="90" workbookViewId="0">
      <selection activeCell="A7" sqref="A7"/>
    </sheetView>
  </sheetViews>
  <sheetFormatPr defaultRowHeight="18.75" x14ac:dyDescent="0.15"/>
  <cols>
    <col min="1" max="1" width="14.625" style="1" customWidth="1"/>
    <col min="2" max="2" width="11.625" style="1" customWidth="1"/>
    <col min="3" max="3" width="10.5" style="1" customWidth="1"/>
    <col min="4" max="4" width="38" style="1" customWidth="1"/>
    <col min="5" max="5" width="16.5" style="1" customWidth="1"/>
    <col min="6" max="6" width="23.375" style="1" customWidth="1"/>
    <col min="7" max="7" width="12.625" style="1" customWidth="1"/>
    <col min="8" max="8" width="27.625" style="1" customWidth="1"/>
    <col min="9" max="9" width="6.5" style="1" hidden="1" customWidth="1"/>
    <col min="10" max="10" width="11.625" style="1" customWidth="1"/>
    <col min="11" max="11" width="12.625" style="1" customWidth="1"/>
    <col min="12" max="12" width="10.625" style="1" customWidth="1"/>
    <col min="13" max="13" width="1.375" style="1" customWidth="1"/>
    <col min="14" max="14" width="11.75" style="1" customWidth="1"/>
    <col min="15" max="16384" width="9" style="1"/>
  </cols>
  <sheetData>
    <row r="1" spans="1:14" ht="30" customHeight="1" x14ac:dyDescent="0.15">
      <c r="A1" s="105" t="s">
        <v>138</v>
      </c>
      <c r="B1" s="106"/>
      <c r="C1" s="106"/>
      <c r="D1" s="106"/>
      <c r="E1" s="106"/>
      <c r="F1" s="23"/>
      <c r="G1" s="23"/>
      <c r="H1" s="46"/>
      <c r="I1" s="7"/>
      <c r="J1" s="7"/>
      <c r="K1" s="7"/>
      <c r="L1" s="7"/>
    </row>
    <row r="2" spans="1:14" s="17" customFormat="1" ht="30" customHeight="1" x14ac:dyDescent="0.15">
      <c r="A2" s="24"/>
      <c r="B2"/>
      <c r="C2" s="24"/>
      <c r="H2" s="7"/>
      <c r="I2" s="101" t="s">
        <v>55</v>
      </c>
      <c r="J2" s="102"/>
      <c r="K2" s="102"/>
      <c r="L2" s="102"/>
      <c r="M2" s="30"/>
      <c r="N2" s="30"/>
    </row>
    <row r="3" spans="1:14" s="17" customFormat="1" ht="30" customHeight="1" thickBot="1" x14ac:dyDescent="0.2">
      <c r="A3" s="43" t="s">
        <v>3</v>
      </c>
      <c r="B3" s="44" t="s">
        <v>5</v>
      </c>
      <c r="C3" s="74" t="s">
        <v>123</v>
      </c>
      <c r="D3" s="44" t="s">
        <v>74</v>
      </c>
      <c r="E3" s="45" t="s">
        <v>1</v>
      </c>
      <c r="F3" s="18"/>
      <c r="G3" s="18"/>
      <c r="H3" s="18"/>
      <c r="I3" s="30"/>
      <c r="J3" s="30"/>
      <c r="K3" s="30"/>
      <c r="L3" s="30"/>
      <c r="M3" s="30"/>
      <c r="N3" s="30"/>
    </row>
    <row r="4" spans="1:14" ht="39.950000000000003" customHeight="1" thickTop="1" thickBot="1" x14ac:dyDescent="0.2">
      <c r="A4" s="31" t="s">
        <v>146</v>
      </c>
      <c r="B4" s="32" t="s">
        <v>139</v>
      </c>
      <c r="C4" s="32" t="s">
        <v>75</v>
      </c>
      <c r="D4" s="67" t="s">
        <v>140</v>
      </c>
      <c r="E4" s="33" t="s">
        <v>56</v>
      </c>
      <c r="F4" s="19"/>
      <c r="G4" s="19"/>
      <c r="H4" s="19"/>
      <c r="I4" s="34"/>
      <c r="J4" s="68" t="s">
        <v>130</v>
      </c>
      <c r="K4" s="103">
        <f>K5+L5</f>
        <v>22680</v>
      </c>
      <c r="L4" s="104"/>
      <c r="M4" s="29"/>
      <c r="N4" s="29"/>
    </row>
    <row r="5" spans="1:14" ht="39.950000000000003" customHeight="1" thickTop="1" x14ac:dyDescent="0.45">
      <c r="A5" s="25"/>
      <c r="B5" s="25"/>
      <c r="C5" s="110" t="s">
        <v>131</v>
      </c>
      <c r="D5" s="111"/>
      <c r="E5" s="111"/>
      <c r="F5" s="111"/>
      <c r="G5" s="111"/>
      <c r="H5" s="111"/>
      <c r="I5" s="34"/>
      <c r="J5" s="65" t="s">
        <v>129</v>
      </c>
      <c r="K5" s="35">
        <f>SUM(K7:K16)</f>
        <v>19500</v>
      </c>
      <c r="L5" s="35">
        <f>SUM(L7:L16)</f>
        <v>3180</v>
      </c>
      <c r="M5" s="29"/>
      <c r="N5" s="29"/>
    </row>
    <row r="6" spans="1:14" ht="39.950000000000003" customHeight="1" x14ac:dyDescent="0.15">
      <c r="A6" s="54" t="s">
        <v>0</v>
      </c>
      <c r="B6" s="47" t="s">
        <v>5</v>
      </c>
      <c r="C6" s="75" t="s">
        <v>123</v>
      </c>
      <c r="D6" s="47" t="s">
        <v>73</v>
      </c>
      <c r="E6" s="47" t="s">
        <v>1</v>
      </c>
      <c r="F6" s="76" t="s">
        <v>132</v>
      </c>
      <c r="G6" s="47" t="s">
        <v>135</v>
      </c>
      <c r="H6" s="48" t="s">
        <v>2</v>
      </c>
      <c r="I6" s="49" t="s">
        <v>54</v>
      </c>
      <c r="J6" s="69" t="s">
        <v>4</v>
      </c>
      <c r="K6" s="69" t="s">
        <v>128</v>
      </c>
      <c r="L6" s="73" t="s">
        <v>7</v>
      </c>
      <c r="M6" s="70"/>
      <c r="N6" s="64" t="s">
        <v>124</v>
      </c>
    </row>
    <row r="7" spans="1:14" s="17" customFormat="1" ht="39.950000000000003" customHeight="1" x14ac:dyDescent="0.15">
      <c r="A7" s="55" t="s">
        <v>146</v>
      </c>
      <c r="B7" s="56" t="s">
        <v>139</v>
      </c>
      <c r="C7" s="60" t="s">
        <v>75</v>
      </c>
      <c r="D7" s="66" t="s">
        <v>140</v>
      </c>
      <c r="E7" s="57"/>
      <c r="F7" s="58" t="s">
        <v>136</v>
      </c>
      <c r="G7" s="56">
        <v>1</v>
      </c>
      <c r="H7" s="72"/>
      <c r="I7" s="50" t="str">
        <f t="shared" ref="I7:I16" si="0">IF(F7="","",VLOOKUP(F7,商品マスター,3,FALSE))</f>
        <v>CB_H</v>
      </c>
      <c r="J7" s="51">
        <f t="shared" ref="J7:J16" si="1">IF(G7="","",VLOOKUP(F7,商品マスター,2,FALSE))</f>
        <v>2000</v>
      </c>
      <c r="K7" s="52">
        <f>IF(J7="","",G7*J7)</f>
        <v>2000</v>
      </c>
      <c r="L7" s="53">
        <f t="shared" ref="L7:L16" si="2">IF(N7="九州",HLOOKUP(N7,九州_送料,G7+1,FALSE),IF(N7="中国・関西",HLOOKUP(N7,中国・関西_送料,G7+1,FALSE),IF(N7="中部",HLOOKUP(N7,中部_送料,G7+1,FALSE),IF(N7="関東",HLOOKUP(N7,関東_送料,G7+1,FALSE),IF(N7="東北",HLOOKUP(N7,東北_送料,G7+1,FALSE),IF(N7="北海道",HLOOKUP(N7,北海道_送料,G7+1,FALSE),""))))))</f>
        <v>850</v>
      </c>
      <c r="M7" s="30"/>
      <c r="N7" s="64" t="str">
        <f t="shared" ref="N7:N16" si="3">IF(C7="","",VLOOKUP(C7,都道府県_地域マスター,2,FALSE))</f>
        <v>関東</v>
      </c>
    </row>
    <row r="8" spans="1:14" ht="39.950000000000003" customHeight="1" x14ac:dyDescent="0.15">
      <c r="A8" s="55" t="s">
        <v>147</v>
      </c>
      <c r="B8" s="56" t="s">
        <v>141</v>
      </c>
      <c r="C8" s="60" t="s">
        <v>95</v>
      </c>
      <c r="D8" s="66" t="s">
        <v>143</v>
      </c>
      <c r="E8" s="57"/>
      <c r="F8" s="58" t="s">
        <v>137</v>
      </c>
      <c r="G8" s="56">
        <v>3</v>
      </c>
      <c r="H8" s="72"/>
      <c r="I8" s="50" t="str">
        <f t="shared" si="0"/>
        <v>SR_G</v>
      </c>
      <c r="J8" s="51">
        <f t="shared" si="1"/>
        <v>2500</v>
      </c>
      <c r="K8" s="52">
        <f t="shared" ref="K8:K16" si="4">IF(J8="","",G8*J8)</f>
        <v>7500</v>
      </c>
      <c r="L8" s="53">
        <f t="shared" si="2"/>
        <v>1060</v>
      </c>
      <c r="M8" s="29"/>
      <c r="N8" s="64" t="str">
        <f t="shared" si="3"/>
        <v>中国・関西</v>
      </c>
    </row>
    <row r="9" spans="1:14" ht="39.950000000000003" customHeight="1" x14ac:dyDescent="0.15">
      <c r="A9" s="55" t="s">
        <v>148</v>
      </c>
      <c r="B9" s="56" t="s">
        <v>142</v>
      </c>
      <c r="C9" s="60" t="s">
        <v>89</v>
      </c>
      <c r="D9" s="66" t="s">
        <v>144</v>
      </c>
      <c r="E9" s="57"/>
      <c r="F9" s="58" t="s">
        <v>71</v>
      </c>
      <c r="G9" s="56">
        <v>5</v>
      </c>
      <c r="H9" s="72"/>
      <c r="I9" s="50" t="str">
        <f t="shared" si="0"/>
        <v>QN_H</v>
      </c>
      <c r="J9" s="51">
        <f t="shared" si="1"/>
        <v>2000</v>
      </c>
      <c r="K9" s="52">
        <f t="shared" si="4"/>
        <v>10000</v>
      </c>
      <c r="L9" s="53">
        <f t="shared" si="2"/>
        <v>1270</v>
      </c>
      <c r="M9" s="29"/>
      <c r="N9" s="64" t="str">
        <f t="shared" si="3"/>
        <v>中国・関西</v>
      </c>
    </row>
    <row r="10" spans="1:14" ht="39.950000000000003" customHeight="1" x14ac:dyDescent="0.15">
      <c r="A10" s="55"/>
      <c r="B10" s="56"/>
      <c r="C10" s="60"/>
      <c r="D10" s="66"/>
      <c r="E10" s="57"/>
      <c r="F10" s="58"/>
      <c r="G10" s="56"/>
      <c r="H10" s="72"/>
      <c r="I10" s="50" t="str">
        <f t="shared" si="0"/>
        <v/>
      </c>
      <c r="J10" s="51" t="str">
        <f t="shared" si="1"/>
        <v/>
      </c>
      <c r="K10" s="52" t="str">
        <f t="shared" si="4"/>
        <v/>
      </c>
      <c r="L10" s="53" t="str">
        <f t="shared" si="2"/>
        <v/>
      </c>
      <c r="M10" s="29"/>
      <c r="N10" s="64" t="str">
        <f t="shared" si="3"/>
        <v/>
      </c>
    </row>
    <row r="11" spans="1:14" ht="39.950000000000003" customHeight="1" x14ac:dyDescent="0.15">
      <c r="A11" s="55"/>
      <c r="B11" s="56"/>
      <c r="C11" s="60"/>
      <c r="D11" s="66"/>
      <c r="E11" s="57"/>
      <c r="F11" s="58"/>
      <c r="G11" s="56"/>
      <c r="H11" s="72"/>
      <c r="I11" s="50" t="str">
        <f t="shared" si="0"/>
        <v/>
      </c>
      <c r="J11" s="51" t="str">
        <f t="shared" si="1"/>
        <v/>
      </c>
      <c r="K11" s="52" t="str">
        <f t="shared" si="4"/>
        <v/>
      </c>
      <c r="L11" s="53" t="str">
        <f t="shared" si="2"/>
        <v/>
      </c>
      <c r="M11" s="29"/>
      <c r="N11" s="64" t="str">
        <f t="shared" si="3"/>
        <v/>
      </c>
    </row>
    <row r="12" spans="1:14" ht="39.950000000000003" customHeight="1" x14ac:dyDescent="0.15">
      <c r="A12" s="55"/>
      <c r="B12" s="56"/>
      <c r="C12" s="60"/>
      <c r="D12" s="66"/>
      <c r="E12" s="57"/>
      <c r="F12" s="58"/>
      <c r="G12" s="56"/>
      <c r="H12" s="72"/>
      <c r="I12" s="50" t="str">
        <f t="shared" si="0"/>
        <v/>
      </c>
      <c r="J12" s="51" t="str">
        <f t="shared" si="1"/>
        <v/>
      </c>
      <c r="K12" s="52" t="str">
        <f t="shared" si="4"/>
        <v/>
      </c>
      <c r="L12" s="53" t="str">
        <f t="shared" si="2"/>
        <v/>
      </c>
      <c r="M12" s="29"/>
      <c r="N12" s="64" t="str">
        <f t="shared" si="3"/>
        <v/>
      </c>
    </row>
    <row r="13" spans="1:14" ht="39.950000000000003" customHeight="1" x14ac:dyDescent="0.15">
      <c r="A13" s="55"/>
      <c r="B13" s="56"/>
      <c r="C13" s="60"/>
      <c r="D13" s="66"/>
      <c r="E13" s="57"/>
      <c r="F13" s="58"/>
      <c r="G13" s="56"/>
      <c r="H13" s="72"/>
      <c r="I13" s="50" t="str">
        <f t="shared" si="0"/>
        <v/>
      </c>
      <c r="J13" s="51" t="str">
        <f t="shared" si="1"/>
        <v/>
      </c>
      <c r="K13" s="52" t="str">
        <f t="shared" si="4"/>
        <v/>
      </c>
      <c r="L13" s="53" t="str">
        <f t="shared" si="2"/>
        <v/>
      </c>
      <c r="M13" s="29"/>
      <c r="N13" s="64" t="str">
        <f t="shared" si="3"/>
        <v/>
      </c>
    </row>
    <row r="14" spans="1:14" ht="39.950000000000003" customHeight="1" x14ac:dyDescent="0.15">
      <c r="A14" s="55"/>
      <c r="B14" s="56"/>
      <c r="C14" s="60"/>
      <c r="D14" s="66"/>
      <c r="E14" s="57"/>
      <c r="F14" s="58"/>
      <c r="G14" s="56"/>
      <c r="H14" s="72"/>
      <c r="I14" s="50" t="str">
        <f t="shared" si="0"/>
        <v/>
      </c>
      <c r="J14" s="51" t="str">
        <f t="shared" si="1"/>
        <v/>
      </c>
      <c r="K14" s="52" t="str">
        <f t="shared" si="4"/>
        <v/>
      </c>
      <c r="L14" s="53" t="str">
        <f t="shared" si="2"/>
        <v/>
      </c>
      <c r="M14" s="29"/>
      <c r="N14" s="64" t="str">
        <f t="shared" si="3"/>
        <v/>
      </c>
    </row>
    <row r="15" spans="1:14" ht="39.950000000000003" customHeight="1" x14ac:dyDescent="0.15">
      <c r="A15" s="55"/>
      <c r="B15" s="56"/>
      <c r="C15" s="60"/>
      <c r="D15" s="66"/>
      <c r="E15" s="57"/>
      <c r="F15" s="58"/>
      <c r="G15" s="56"/>
      <c r="H15" s="72"/>
      <c r="I15" s="50" t="str">
        <f t="shared" si="0"/>
        <v/>
      </c>
      <c r="J15" s="51" t="str">
        <f t="shared" si="1"/>
        <v/>
      </c>
      <c r="K15" s="52" t="str">
        <f t="shared" si="4"/>
        <v/>
      </c>
      <c r="L15" s="53" t="str">
        <f t="shared" si="2"/>
        <v/>
      </c>
      <c r="M15" s="29"/>
      <c r="N15" s="64" t="str">
        <f t="shared" si="3"/>
        <v/>
      </c>
    </row>
    <row r="16" spans="1:14" ht="39.950000000000003" customHeight="1" x14ac:dyDescent="0.15">
      <c r="A16" s="55"/>
      <c r="B16" s="56"/>
      <c r="C16" s="60"/>
      <c r="D16" s="66"/>
      <c r="E16" s="57"/>
      <c r="F16" s="58"/>
      <c r="G16" s="56"/>
      <c r="H16" s="72"/>
      <c r="I16" s="59" t="str">
        <f t="shared" si="0"/>
        <v/>
      </c>
      <c r="J16" s="51" t="str">
        <f t="shared" si="1"/>
        <v/>
      </c>
      <c r="K16" s="52" t="str">
        <f t="shared" si="4"/>
        <v/>
      </c>
      <c r="L16" s="53" t="str">
        <f t="shared" si="2"/>
        <v/>
      </c>
      <c r="M16" s="29"/>
      <c r="N16" s="64" t="str">
        <f t="shared" si="3"/>
        <v/>
      </c>
    </row>
    <row r="17" spans="1:12" ht="15.95" customHeight="1" x14ac:dyDescent="0.15">
      <c r="A17" s="27"/>
      <c r="B17" s="28"/>
      <c r="C17" s="28"/>
      <c r="D17" s="27"/>
      <c r="E17" s="36"/>
      <c r="F17" s="37"/>
      <c r="G17" s="37"/>
      <c r="H17" s="27"/>
      <c r="I17" s="38"/>
      <c r="J17" s="39"/>
      <c r="K17" s="40"/>
      <c r="L17" s="40"/>
    </row>
    <row r="18" spans="1:12" ht="60" customHeight="1" x14ac:dyDescent="0.15">
      <c r="B18" s="41" t="s">
        <v>6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9"/>
    </row>
    <row r="19" spans="1:12" ht="15.95" customHeight="1" x14ac:dyDescent="0.15">
      <c r="A19" s="19"/>
      <c r="B19" s="18"/>
      <c r="C19" s="18"/>
      <c r="D19" s="26"/>
      <c r="E19" s="21"/>
      <c r="F19" s="20"/>
      <c r="G19" s="20"/>
      <c r="H19" s="20"/>
      <c r="I19" s="21"/>
      <c r="J19" s="22"/>
      <c r="K19" s="22"/>
      <c r="L19" s="22"/>
    </row>
    <row r="20" spans="1:12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 sheet="1" objects="1" scenarios="1"/>
  <mergeCells count="5">
    <mergeCell ref="I2:L2"/>
    <mergeCell ref="K4:L4"/>
    <mergeCell ref="A1:E1"/>
    <mergeCell ref="C18:L18"/>
    <mergeCell ref="C5:H5"/>
  </mergeCells>
  <phoneticPr fontId="1"/>
  <dataValidations count="2">
    <dataValidation type="list" allowBlank="1" showInputMessage="1" showErrorMessage="1" sqref="C4 C7:C16">
      <formula1>都道府県マスター</formula1>
    </dataValidation>
    <dataValidation type="list" allowBlank="1" showInputMessage="1" showErrorMessage="1" sqref="F7:F16">
      <formula1>商品リスト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landscape" horizontalDpi="300" verticalDpi="300" r:id="rId1"/>
  <headerFooter>
    <oddFooter xml:space="preserve">&amp;L2013注文
&amp;C&amp;N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51"/>
  <sheetViews>
    <sheetView showGridLines="0" showRowColHeaders="0" zoomScale="90" zoomScaleNormal="90" workbookViewId="0">
      <selection activeCell="B5" sqref="B5"/>
    </sheetView>
  </sheetViews>
  <sheetFormatPr defaultRowHeight="20.100000000000001" customHeight="1" x14ac:dyDescent="0.15"/>
  <cols>
    <col min="1" max="1" width="1.625" style="2" customWidth="1"/>
    <col min="2" max="2" width="34.375" style="2" customWidth="1"/>
    <col min="3" max="3" width="10.625" style="2" customWidth="1"/>
    <col min="4" max="4" width="8.25" style="2" customWidth="1"/>
    <col min="5" max="10" width="6.625" style="2" customWidth="1"/>
    <col min="11" max="11" width="88" style="2" customWidth="1"/>
    <col min="12" max="12" width="2.625" style="2" customWidth="1"/>
    <col min="13" max="13" width="12" style="2" customWidth="1"/>
    <col min="14" max="19" width="9.625" style="2" customWidth="1"/>
    <col min="20" max="20" width="9" style="2"/>
    <col min="21" max="21" width="6.25" style="2" customWidth="1"/>
    <col min="22" max="22" width="9" style="12"/>
    <col min="23" max="23" width="14.375" style="12" customWidth="1"/>
    <col min="24" max="16384" width="9" style="2"/>
  </cols>
  <sheetData>
    <row r="1" spans="2:23" ht="9.9499999999999993" customHeight="1" x14ac:dyDescent="0.15"/>
    <row r="2" spans="2:23" ht="20.100000000000001" customHeight="1" x14ac:dyDescent="0.15">
      <c r="B2" s="126" t="s">
        <v>28</v>
      </c>
      <c r="C2" s="127"/>
      <c r="D2" s="128"/>
      <c r="E2" s="140" t="s">
        <v>21</v>
      </c>
      <c r="F2" s="140"/>
      <c r="G2" s="140"/>
      <c r="H2" s="140"/>
      <c r="I2" s="140"/>
      <c r="J2" s="141"/>
      <c r="K2" s="142" t="s">
        <v>27</v>
      </c>
      <c r="M2" s="134" t="s">
        <v>10</v>
      </c>
      <c r="N2" s="135"/>
      <c r="O2" s="135"/>
      <c r="P2" s="135"/>
      <c r="Q2" s="135"/>
      <c r="R2" s="135"/>
      <c r="S2" s="136"/>
      <c r="V2" s="2"/>
      <c r="W2" s="2"/>
    </row>
    <row r="3" spans="2:23" ht="20.100000000000001" customHeight="1" x14ac:dyDescent="0.15">
      <c r="B3" s="129"/>
      <c r="C3" s="130"/>
      <c r="D3" s="131"/>
      <c r="E3" s="137" t="s">
        <v>26</v>
      </c>
      <c r="F3" s="138"/>
      <c r="G3" s="138"/>
      <c r="H3" s="138" t="s">
        <v>25</v>
      </c>
      <c r="I3" s="138"/>
      <c r="J3" s="139"/>
      <c r="K3" s="143"/>
      <c r="M3" s="145" t="s">
        <v>20</v>
      </c>
      <c r="N3" s="147" t="s">
        <v>29</v>
      </c>
      <c r="O3" s="148"/>
      <c r="P3" s="148"/>
      <c r="Q3" s="148"/>
      <c r="R3" s="148"/>
      <c r="S3" s="149"/>
      <c r="V3" s="2"/>
      <c r="W3" s="2"/>
    </row>
    <row r="4" spans="2:23" ht="20.100000000000001" customHeight="1" x14ac:dyDescent="0.15">
      <c r="B4" s="42" t="s">
        <v>72</v>
      </c>
      <c r="C4" s="13" t="s">
        <v>8</v>
      </c>
      <c r="D4" s="11" t="s">
        <v>9</v>
      </c>
      <c r="E4" s="14" t="s">
        <v>22</v>
      </c>
      <c r="F4" s="15" t="s">
        <v>23</v>
      </c>
      <c r="G4" s="15" t="s">
        <v>24</v>
      </c>
      <c r="H4" s="15" t="s">
        <v>22</v>
      </c>
      <c r="I4" s="15" t="s">
        <v>23</v>
      </c>
      <c r="J4" s="16" t="s">
        <v>24</v>
      </c>
      <c r="K4" s="144"/>
      <c r="M4" s="146"/>
      <c r="N4" s="93" t="s">
        <v>17</v>
      </c>
      <c r="O4" s="94" t="s">
        <v>14</v>
      </c>
      <c r="P4" s="94" t="s">
        <v>15</v>
      </c>
      <c r="Q4" s="94" t="s">
        <v>16</v>
      </c>
      <c r="R4" s="94" t="s">
        <v>18</v>
      </c>
      <c r="S4" s="95" t="s">
        <v>19</v>
      </c>
      <c r="V4" s="2"/>
      <c r="W4" s="2"/>
    </row>
    <row r="5" spans="2:23" ht="20.100000000000001" customHeight="1" x14ac:dyDescent="0.15">
      <c r="B5" s="77" t="s">
        <v>57</v>
      </c>
      <c r="C5" s="78">
        <v>2000</v>
      </c>
      <c r="D5" s="79" t="s">
        <v>31</v>
      </c>
      <c r="E5" s="132"/>
      <c r="F5" s="118" t="s">
        <v>45</v>
      </c>
      <c r="G5" s="116"/>
      <c r="H5" s="116"/>
      <c r="I5" s="116"/>
      <c r="J5" s="120"/>
      <c r="K5" s="112" t="s">
        <v>46</v>
      </c>
      <c r="M5" s="99" t="s">
        <v>11</v>
      </c>
      <c r="N5" s="96"/>
      <c r="O5" s="97">
        <v>640</v>
      </c>
      <c r="P5" s="97">
        <v>740</v>
      </c>
      <c r="Q5" s="97">
        <v>850</v>
      </c>
      <c r="R5" s="97"/>
      <c r="S5" s="98"/>
      <c r="V5" s="2"/>
      <c r="W5" s="2"/>
    </row>
    <row r="6" spans="2:23" ht="20.100000000000001" customHeight="1" x14ac:dyDescent="0.15">
      <c r="B6" s="80" t="s">
        <v>58</v>
      </c>
      <c r="C6" s="81">
        <v>2000</v>
      </c>
      <c r="D6" s="82" t="s">
        <v>30</v>
      </c>
      <c r="E6" s="133"/>
      <c r="F6" s="119"/>
      <c r="G6" s="117"/>
      <c r="H6" s="117"/>
      <c r="I6" s="117"/>
      <c r="J6" s="121"/>
      <c r="K6" s="113"/>
      <c r="M6" s="99" t="s">
        <v>12</v>
      </c>
      <c r="N6" s="96"/>
      <c r="O6" s="97">
        <v>850</v>
      </c>
      <c r="P6" s="97">
        <v>950</v>
      </c>
      <c r="Q6" s="97">
        <v>1060</v>
      </c>
      <c r="R6" s="97"/>
      <c r="S6" s="98"/>
      <c r="V6" s="2"/>
      <c r="W6" s="2"/>
    </row>
    <row r="7" spans="2:23" ht="20.100000000000001" customHeight="1" x14ac:dyDescent="0.15">
      <c r="B7" s="83" t="s">
        <v>59</v>
      </c>
      <c r="C7" s="84">
        <v>2500</v>
      </c>
      <c r="D7" s="85" t="s">
        <v>32</v>
      </c>
      <c r="E7" s="132" t="s">
        <v>45</v>
      </c>
      <c r="F7" s="118"/>
      <c r="G7" s="116"/>
      <c r="H7" s="116"/>
      <c r="I7" s="116"/>
      <c r="J7" s="120"/>
      <c r="K7" s="122" t="s">
        <v>47</v>
      </c>
      <c r="M7" s="99" t="s">
        <v>13</v>
      </c>
      <c r="N7" s="96"/>
      <c r="O7" s="97">
        <v>1060</v>
      </c>
      <c r="P7" s="97">
        <v>1160</v>
      </c>
      <c r="Q7" s="97">
        <v>1270</v>
      </c>
      <c r="R7" s="97"/>
      <c r="S7" s="98"/>
      <c r="V7" s="2"/>
      <c r="W7" s="2"/>
    </row>
    <row r="8" spans="2:23" ht="20.100000000000001" customHeight="1" x14ac:dyDescent="0.15">
      <c r="B8" s="86" t="s">
        <v>60</v>
      </c>
      <c r="C8" s="87">
        <v>2000</v>
      </c>
      <c r="D8" s="88" t="s">
        <v>33</v>
      </c>
      <c r="E8" s="133"/>
      <c r="F8" s="119"/>
      <c r="G8" s="117"/>
      <c r="H8" s="117"/>
      <c r="I8" s="117"/>
      <c r="J8" s="121"/>
      <c r="K8" s="123"/>
      <c r="M8" s="99"/>
      <c r="N8" s="96"/>
      <c r="O8" s="97"/>
      <c r="P8" s="97"/>
      <c r="Q8" s="97"/>
      <c r="R8" s="97"/>
      <c r="S8" s="98"/>
      <c r="V8" s="2"/>
      <c r="W8" s="2"/>
    </row>
    <row r="9" spans="2:23" ht="20.100000000000001" customHeight="1" x14ac:dyDescent="0.15">
      <c r="B9" s="89" t="s">
        <v>61</v>
      </c>
      <c r="C9" s="78">
        <v>2500</v>
      </c>
      <c r="D9" s="79" t="s">
        <v>34</v>
      </c>
      <c r="E9" s="132" t="s">
        <v>45</v>
      </c>
      <c r="F9" s="118"/>
      <c r="G9" s="116"/>
      <c r="H9" s="116"/>
      <c r="I9" s="116"/>
      <c r="J9" s="120"/>
      <c r="K9" s="112" t="s">
        <v>48</v>
      </c>
      <c r="M9" s="99"/>
      <c r="N9" s="96"/>
      <c r="O9" s="97"/>
      <c r="P9" s="97"/>
      <c r="Q9" s="97"/>
      <c r="R9" s="97"/>
      <c r="S9" s="98"/>
      <c r="V9" s="2"/>
      <c r="W9" s="2"/>
    </row>
    <row r="10" spans="2:23" ht="20.100000000000001" customHeight="1" x14ac:dyDescent="0.15">
      <c r="B10" s="80" t="s">
        <v>66</v>
      </c>
      <c r="C10" s="81">
        <v>2000</v>
      </c>
      <c r="D10" s="82" t="s">
        <v>35</v>
      </c>
      <c r="E10" s="133"/>
      <c r="F10" s="119"/>
      <c r="G10" s="117"/>
      <c r="H10" s="117"/>
      <c r="I10" s="117"/>
      <c r="J10" s="121"/>
      <c r="K10" s="113"/>
      <c r="V10" s="2"/>
      <c r="W10" s="2"/>
    </row>
    <row r="11" spans="2:23" ht="20.100000000000001" customHeight="1" x14ac:dyDescent="0.15">
      <c r="B11" s="90" t="s">
        <v>62</v>
      </c>
      <c r="C11" s="84">
        <v>2500</v>
      </c>
      <c r="D11" s="85" t="s">
        <v>44</v>
      </c>
      <c r="E11" s="114"/>
      <c r="F11" s="116"/>
      <c r="G11" s="118" t="s">
        <v>45</v>
      </c>
      <c r="H11" s="118" t="s">
        <v>45</v>
      </c>
      <c r="I11" s="118"/>
      <c r="J11" s="150"/>
      <c r="K11" s="152" t="s">
        <v>52</v>
      </c>
      <c r="V11" s="2"/>
      <c r="W11" s="2"/>
    </row>
    <row r="12" spans="2:23" ht="20.100000000000001" customHeight="1" x14ac:dyDescent="0.15">
      <c r="B12" s="86" t="s">
        <v>133</v>
      </c>
      <c r="C12" s="87">
        <v>2000</v>
      </c>
      <c r="D12" s="88" t="s">
        <v>134</v>
      </c>
      <c r="E12" s="154"/>
      <c r="F12" s="155"/>
      <c r="G12" s="155"/>
      <c r="H12" s="155"/>
      <c r="I12" s="155"/>
      <c r="J12" s="151"/>
      <c r="K12" s="153"/>
      <c r="V12" s="2"/>
      <c r="W12" s="2"/>
    </row>
    <row r="13" spans="2:23" ht="20.100000000000001" customHeight="1" x14ac:dyDescent="0.15">
      <c r="B13" s="89" t="s">
        <v>63</v>
      </c>
      <c r="C13" s="78">
        <v>2500</v>
      </c>
      <c r="D13" s="79" t="s">
        <v>36</v>
      </c>
      <c r="E13" s="114"/>
      <c r="F13" s="118"/>
      <c r="G13" s="118" t="s">
        <v>45</v>
      </c>
      <c r="H13" s="118"/>
      <c r="I13" s="116"/>
      <c r="J13" s="120"/>
      <c r="K13" s="112" t="s">
        <v>49</v>
      </c>
      <c r="V13" s="2"/>
      <c r="W13" s="2"/>
    </row>
    <row r="14" spans="2:23" ht="20.100000000000001" customHeight="1" x14ac:dyDescent="0.15">
      <c r="B14" s="80" t="s">
        <v>67</v>
      </c>
      <c r="C14" s="81">
        <v>2000</v>
      </c>
      <c r="D14" s="82" t="s">
        <v>37</v>
      </c>
      <c r="E14" s="115"/>
      <c r="F14" s="119"/>
      <c r="G14" s="119"/>
      <c r="H14" s="119"/>
      <c r="I14" s="117"/>
      <c r="J14" s="121"/>
      <c r="K14" s="113"/>
      <c r="V14" s="2"/>
      <c r="W14" s="2"/>
    </row>
    <row r="15" spans="2:23" ht="20.100000000000001" customHeight="1" x14ac:dyDescent="0.15">
      <c r="B15" s="83" t="s">
        <v>64</v>
      </c>
      <c r="C15" s="84">
        <v>3000</v>
      </c>
      <c r="D15" s="85" t="s">
        <v>38</v>
      </c>
      <c r="E15" s="114"/>
      <c r="F15" s="116"/>
      <c r="G15" s="118" t="s">
        <v>45</v>
      </c>
      <c r="H15" s="118"/>
      <c r="I15" s="116"/>
      <c r="J15" s="120"/>
      <c r="K15" s="122" t="s">
        <v>50</v>
      </c>
      <c r="V15" s="2"/>
      <c r="W15" s="2"/>
    </row>
    <row r="16" spans="2:23" ht="20.100000000000001" customHeight="1" x14ac:dyDescent="0.15">
      <c r="B16" s="86" t="s">
        <v>68</v>
      </c>
      <c r="C16" s="87">
        <v>2000</v>
      </c>
      <c r="D16" s="88" t="s">
        <v>39</v>
      </c>
      <c r="E16" s="115"/>
      <c r="F16" s="117"/>
      <c r="G16" s="119"/>
      <c r="H16" s="119"/>
      <c r="I16" s="117"/>
      <c r="J16" s="121"/>
      <c r="K16" s="123"/>
      <c r="V16" s="2"/>
      <c r="W16" s="2"/>
    </row>
    <row r="17" spans="2:23" ht="20.100000000000001" customHeight="1" x14ac:dyDescent="0.15">
      <c r="B17" s="91" t="s">
        <v>70</v>
      </c>
      <c r="C17" s="78">
        <v>3000</v>
      </c>
      <c r="D17" s="79" t="s">
        <v>40</v>
      </c>
      <c r="E17" s="114"/>
      <c r="F17" s="116"/>
      <c r="G17" s="118" t="s">
        <v>45</v>
      </c>
      <c r="H17" s="118"/>
      <c r="I17" s="116"/>
      <c r="J17" s="120"/>
      <c r="K17" s="112" t="s">
        <v>53</v>
      </c>
      <c r="V17" s="2"/>
      <c r="W17" s="2"/>
    </row>
    <row r="18" spans="2:23" ht="20.100000000000001" customHeight="1" x14ac:dyDescent="0.15">
      <c r="B18" s="92" t="s">
        <v>71</v>
      </c>
      <c r="C18" s="81">
        <v>2000</v>
      </c>
      <c r="D18" s="82" t="s">
        <v>41</v>
      </c>
      <c r="E18" s="115"/>
      <c r="F18" s="117"/>
      <c r="G18" s="119"/>
      <c r="H18" s="119"/>
      <c r="I18" s="117"/>
      <c r="J18" s="121"/>
      <c r="K18" s="113"/>
      <c r="V18" s="2"/>
      <c r="W18" s="2"/>
    </row>
    <row r="19" spans="2:23" ht="20.100000000000001" customHeight="1" x14ac:dyDescent="0.15">
      <c r="B19" s="83" t="s">
        <v>65</v>
      </c>
      <c r="C19" s="84">
        <v>2500</v>
      </c>
      <c r="D19" s="85" t="s">
        <v>42</v>
      </c>
      <c r="E19" s="114"/>
      <c r="F19" s="116"/>
      <c r="G19" s="118"/>
      <c r="H19" s="118" t="s">
        <v>45</v>
      </c>
      <c r="I19" s="118"/>
      <c r="J19" s="120"/>
      <c r="K19" s="122" t="s">
        <v>51</v>
      </c>
      <c r="V19" s="2"/>
      <c r="W19" s="2"/>
    </row>
    <row r="20" spans="2:23" ht="20.100000000000001" customHeight="1" x14ac:dyDescent="0.15">
      <c r="B20" s="86" t="s">
        <v>69</v>
      </c>
      <c r="C20" s="87">
        <v>2000</v>
      </c>
      <c r="D20" s="88" t="s">
        <v>43</v>
      </c>
      <c r="E20" s="115"/>
      <c r="F20" s="117"/>
      <c r="G20" s="119"/>
      <c r="H20" s="119"/>
      <c r="I20" s="119"/>
      <c r="J20" s="121"/>
      <c r="K20" s="123"/>
      <c r="V20" s="2"/>
      <c r="W20" s="2"/>
    </row>
    <row r="21" spans="2:23" ht="20.100000000000001" customHeight="1" x14ac:dyDescent="0.15">
      <c r="B21" s="77"/>
      <c r="C21" s="78"/>
      <c r="D21" s="79"/>
      <c r="E21" s="114"/>
      <c r="F21" s="116"/>
      <c r="G21" s="124"/>
      <c r="H21" s="124"/>
      <c r="I21" s="124"/>
      <c r="J21" s="120"/>
      <c r="K21" s="112"/>
      <c r="V21" s="2"/>
      <c r="W21" s="2"/>
    </row>
    <row r="22" spans="2:23" ht="20.100000000000001" customHeight="1" x14ac:dyDescent="0.15">
      <c r="B22" s="80"/>
      <c r="C22" s="81"/>
      <c r="D22" s="82"/>
      <c r="E22" s="115"/>
      <c r="F22" s="117"/>
      <c r="G22" s="125"/>
      <c r="H22" s="125"/>
      <c r="I22" s="125"/>
      <c r="J22" s="121"/>
      <c r="K22" s="113"/>
      <c r="V22" s="2"/>
      <c r="W22" s="2"/>
    </row>
    <row r="23" spans="2:23" ht="20.100000000000001" customHeight="1" x14ac:dyDescent="0.15">
      <c r="B23" s="6"/>
      <c r="C23" s="5"/>
      <c r="D23" s="5"/>
      <c r="V23" s="2"/>
      <c r="W23" s="2"/>
    </row>
    <row r="24" spans="2:23" ht="20.100000000000001" customHeight="1" x14ac:dyDescent="0.15">
      <c r="B24" s="6"/>
      <c r="C24" s="5"/>
      <c r="D24" s="5"/>
      <c r="V24" s="2"/>
      <c r="W24" s="2"/>
    </row>
    <row r="25" spans="2:23" ht="20.100000000000001" customHeight="1" x14ac:dyDescent="0.15">
      <c r="V25" s="2"/>
      <c r="W25" s="2"/>
    </row>
    <row r="26" spans="2:23" ht="20.100000000000001" customHeight="1" x14ac:dyDescent="0.15">
      <c r="V26" s="2"/>
      <c r="W26" s="2"/>
    </row>
    <row r="27" spans="2:23" ht="20.100000000000001" customHeight="1" x14ac:dyDescent="0.15">
      <c r="V27" s="2"/>
      <c r="W27" s="2"/>
    </row>
    <row r="28" spans="2:23" ht="20.100000000000001" customHeight="1" x14ac:dyDescent="0.15">
      <c r="V28" s="2"/>
      <c r="W28" s="2"/>
    </row>
    <row r="29" spans="2:23" ht="20.100000000000001" customHeight="1" x14ac:dyDescent="0.15">
      <c r="V29" s="2"/>
      <c r="W29" s="2"/>
    </row>
    <row r="30" spans="2:23" ht="20.100000000000001" customHeight="1" x14ac:dyDescent="0.15">
      <c r="V30" s="2"/>
      <c r="W30" s="2"/>
    </row>
    <row r="31" spans="2:23" ht="20.100000000000001" customHeight="1" x14ac:dyDescent="0.15">
      <c r="V31" s="2"/>
      <c r="W31" s="2"/>
    </row>
    <row r="32" spans="2:23" ht="20.100000000000001" customHeight="1" x14ac:dyDescent="0.15">
      <c r="V32" s="2"/>
      <c r="W32" s="2"/>
    </row>
    <row r="33" spans="22:23" ht="20.100000000000001" customHeight="1" x14ac:dyDescent="0.15">
      <c r="V33" s="2"/>
      <c r="W33" s="2"/>
    </row>
    <row r="34" spans="22:23" ht="20.100000000000001" customHeight="1" x14ac:dyDescent="0.15">
      <c r="V34" s="2"/>
      <c r="W34" s="2"/>
    </row>
    <row r="35" spans="22:23" ht="20.100000000000001" customHeight="1" x14ac:dyDescent="0.15">
      <c r="V35" s="2"/>
      <c r="W35" s="2"/>
    </row>
    <row r="36" spans="22:23" ht="20.100000000000001" customHeight="1" x14ac:dyDescent="0.15">
      <c r="V36" s="2"/>
      <c r="W36" s="2"/>
    </row>
    <row r="37" spans="22:23" ht="20.100000000000001" customHeight="1" x14ac:dyDescent="0.15">
      <c r="V37" s="2"/>
      <c r="W37" s="2"/>
    </row>
    <row r="38" spans="22:23" ht="20.100000000000001" customHeight="1" x14ac:dyDescent="0.15">
      <c r="V38" s="2"/>
      <c r="W38" s="2"/>
    </row>
    <row r="39" spans="22:23" ht="20.100000000000001" customHeight="1" x14ac:dyDescent="0.15">
      <c r="V39" s="2"/>
      <c r="W39" s="2"/>
    </row>
    <row r="40" spans="22:23" ht="20.100000000000001" customHeight="1" x14ac:dyDescent="0.15">
      <c r="V40" s="2"/>
      <c r="W40" s="2"/>
    </row>
    <row r="41" spans="22:23" ht="20.100000000000001" customHeight="1" x14ac:dyDescent="0.15">
      <c r="V41" s="2"/>
      <c r="W41" s="2"/>
    </row>
    <row r="42" spans="22:23" ht="20.100000000000001" customHeight="1" x14ac:dyDescent="0.15">
      <c r="V42" s="2"/>
      <c r="W42" s="2"/>
    </row>
    <row r="43" spans="22:23" ht="20.100000000000001" customHeight="1" x14ac:dyDescent="0.15">
      <c r="V43" s="2"/>
      <c r="W43" s="2"/>
    </row>
    <row r="44" spans="22:23" ht="20.100000000000001" customHeight="1" x14ac:dyDescent="0.15">
      <c r="V44" s="2"/>
      <c r="W44" s="2"/>
    </row>
    <row r="45" spans="22:23" ht="20.100000000000001" customHeight="1" x14ac:dyDescent="0.15">
      <c r="V45" s="2"/>
      <c r="W45" s="2"/>
    </row>
    <row r="46" spans="22:23" ht="20.100000000000001" customHeight="1" x14ac:dyDescent="0.15">
      <c r="V46" s="2"/>
      <c r="W46" s="2"/>
    </row>
    <row r="47" spans="22:23" ht="20.100000000000001" customHeight="1" x14ac:dyDescent="0.15">
      <c r="V47" s="2"/>
      <c r="W47" s="2"/>
    </row>
    <row r="48" spans="22:23" ht="20.100000000000001" customHeight="1" x14ac:dyDescent="0.15">
      <c r="V48" s="2"/>
      <c r="W48" s="2"/>
    </row>
    <row r="49" spans="22:23" ht="20.100000000000001" customHeight="1" x14ac:dyDescent="0.15">
      <c r="V49" s="2"/>
      <c r="W49" s="2"/>
    </row>
    <row r="50" spans="22:23" ht="20.100000000000001" customHeight="1" x14ac:dyDescent="0.15">
      <c r="V50" s="2"/>
      <c r="W50" s="2"/>
    </row>
    <row r="51" spans="22:23" ht="20.100000000000001" customHeight="1" x14ac:dyDescent="0.15">
      <c r="V51" s="2"/>
      <c r="W51" s="2"/>
    </row>
  </sheetData>
  <sheetProtection sheet="1" objects="1" scenarios="1"/>
  <mergeCells count="71">
    <mergeCell ref="J11:J12"/>
    <mergeCell ref="K11:K12"/>
    <mergeCell ref="E11:E12"/>
    <mergeCell ref="F11:F12"/>
    <mergeCell ref="G11:G12"/>
    <mergeCell ref="H11:H12"/>
    <mergeCell ref="I11:I12"/>
    <mergeCell ref="M2:S2"/>
    <mergeCell ref="E5:E6"/>
    <mergeCell ref="F5:F6"/>
    <mergeCell ref="G5:G6"/>
    <mergeCell ref="H5:H6"/>
    <mergeCell ref="I5:I6"/>
    <mergeCell ref="J5:J6"/>
    <mergeCell ref="K5:K6"/>
    <mergeCell ref="E3:G3"/>
    <mergeCell ref="H3:J3"/>
    <mergeCell ref="E2:J2"/>
    <mergeCell ref="K2:K4"/>
    <mergeCell ref="M3:M4"/>
    <mergeCell ref="N3:S3"/>
    <mergeCell ref="K7:K8"/>
    <mergeCell ref="K9:K10"/>
    <mergeCell ref="E9:E10"/>
    <mergeCell ref="F9:F10"/>
    <mergeCell ref="G9:G10"/>
    <mergeCell ref="I7:I8"/>
    <mergeCell ref="J7:J8"/>
    <mergeCell ref="H9:H10"/>
    <mergeCell ref="I9:I10"/>
    <mergeCell ref="J9:J10"/>
    <mergeCell ref="E7:E8"/>
    <mergeCell ref="F7:F8"/>
    <mergeCell ref="G7:G8"/>
    <mergeCell ref="H7:H8"/>
    <mergeCell ref="B2:D3"/>
    <mergeCell ref="J17:J18"/>
    <mergeCell ref="K13:K14"/>
    <mergeCell ref="E15:E16"/>
    <mergeCell ref="F15:F16"/>
    <mergeCell ref="G15:G16"/>
    <mergeCell ref="H15:H16"/>
    <mergeCell ref="I15:I16"/>
    <mergeCell ref="J15:J16"/>
    <mergeCell ref="K15:K16"/>
    <mergeCell ref="E13:E14"/>
    <mergeCell ref="F13:F14"/>
    <mergeCell ref="G13:G14"/>
    <mergeCell ref="H13:H14"/>
    <mergeCell ref="I13:I14"/>
    <mergeCell ref="J13:J14"/>
    <mergeCell ref="K21:K22"/>
    <mergeCell ref="E21:E22"/>
    <mergeCell ref="F21:F22"/>
    <mergeCell ref="G21:G22"/>
    <mergeCell ref="H21:H22"/>
    <mergeCell ref="I21:I22"/>
    <mergeCell ref="J21:J22"/>
    <mergeCell ref="K17:K18"/>
    <mergeCell ref="E19:E20"/>
    <mergeCell ref="F19:F20"/>
    <mergeCell ref="G19:G20"/>
    <mergeCell ref="H19:H20"/>
    <mergeCell ref="I19:I20"/>
    <mergeCell ref="J19:J20"/>
    <mergeCell ref="K19:K20"/>
    <mergeCell ref="F17:F18"/>
    <mergeCell ref="G17:G18"/>
    <mergeCell ref="H17:H18"/>
    <mergeCell ref="I17:I18"/>
    <mergeCell ref="E17:E18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V52"/>
  <sheetViews>
    <sheetView showGridLines="0" showRowColHeaders="0" zoomScale="90" zoomScaleNormal="90" workbookViewId="0">
      <selection activeCell="C6" sqref="C6"/>
    </sheetView>
  </sheetViews>
  <sheetFormatPr defaultRowHeight="13.5" x14ac:dyDescent="0.15"/>
  <cols>
    <col min="1" max="1" width="2.625" customWidth="1"/>
    <col min="2" max="2" width="11.75" customWidth="1"/>
    <col min="3" max="8" width="9.625" customWidth="1"/>
    <col min="9" max="9" width="2.25" customWidth="1"/>
    <col min="12" max="12" width="12.125" customWidth="1"/>
  </cols>
  <sheetData>
    <row r="2" spans="2:22" ht="18.75" x14ac:dyDescent="0.15">
      <c r="I2" s="2"/>
      <c r="J2" s="159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2:22" ht="18.75" customHeight="1" x14ac:dyDescent="0.15">
      <c r="B3" s="134" t="s">
        <v>145</v>
      </c>
      <c r="C3" s="135"/>
      <c r="D3" s="135"/>
      <c r="E3" s="135"/>
      <c r="F3" s="135"/>
      <c r="G3" s="135"/>
      <c r="H3" s="136"/>
      <c r="I3" s="2"/>
      <c r="J3" s="156" t="s">
        <v>125</v>
      </c>
      <c r="K3" s="157"/>
      <c r="L3" s="158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2" ht="18.75" x14ac:dyDescent="0.15">
      <c r="B4" s="145" t="s">
        <v>20</v>
      </c>
      <c r="C4" s="162" t="s">
        <v>29</v>
      </c>
      <c r="D4" s="163"/>
      <c r="E4" s="163"/>
      <c r="F4" s="163"/>
      <c r="G4" s="163"/>
      <c r="H4" s="164"/>
      <c r="I4" s="2"/>
      <c r="J4" s="41" t="s">
        <v>126</v>
      </c>
      <c r="K4" s="63" t="s">
        <v>127</v>
      </c>
      <c r="L4" s="8" t="s">
        <v>29</v>
      </c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2:22" ht="16.5" x14ac:dyDescent="0.15">
      <c r="B5" s="161"/>
      <c r="C5" s="9" t="s">
        <v>17</v>
      </c>
      <c r="D5" s="10" t="s">
        <v>14</v>
      </c>
      <c r="E5" s="10" t="s">
        <v>15</v>
      </c>
      <c r="F5" s="10" t="s">
        <v>16</v>
      </c>
      <c r="G5" s="10" t="s">
        <v>18</v>
      </c>
      <c r="H5" s="11" t="s">
        <v>19</v>
      </c>
      <c r="I5" s="2"/>
      <c r="J5" s="3">
        <v>1</v>
      </c>
      <c r="K5" s="71" t="s">
        <v>105</v>
      </c>
      <c r="L5" s="100" t="s">
        <v>19</v>
      </c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2:22" ht="16.5" x14ac:dyDescent="0.15">
      <c r="B6" s="4">
        <v>1</v>
      </c>
      <c r="C6" s="96"/>
      <c r="D6" s="97">
        <v>640</v>
      </c>
      <c r="E6" s="97">
        <v>740</v>
      </c>
      <c r="F6" s="97">
        <v>850</v>
      </c>
      <c r="G6" s="97"/>
      <c r="H6" s="98"/>
      <c r="I6" s="2"/>
      <c r="J6" s="3">
        <v>2</v>
      </c>
      <c r="K6" s="71" t="s">
        <v>106</v>
      </c>
      <c r="L6" s="100" t="s">
        <v>18</v>
      </c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2:22" ht="16.5" x14ac:dyDescent="0.15">
      <c r="B7" s="4">
        <v>2</v>
      </c>
      <c r="C7" s="96"/>
      <c r="D7" s="97">
        <v>850</v>
      </c>
      <c r="E7" s="97">
        <v>950</v>
      </c>
      <c r="F7" s="97">
        <v>1060</v>
      </c>
      <c r="G7" s="97"/>
      <c r="H7" s="98"/>
      <c r="I7" s="2"/>
      <c r="J7" s="3">
        <v>3</v>
      </c>
      <c r="K7" s="71" t="s">
        <v>107</v>
      </c>
      <c r="L7" s="100" t="s">
        <v>18</v>
      </c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2:22" ht="16.5" x14ac:dyDescent="0.15">
      <c r="B8" s="4">
        <v>3</v>
      </c>
      <c r="C8" s="96"/>
      <c r="D8" s="97">
        <v>1060</v>
      </c>
      <c r="E8" s="97">
        <v>1160</v>
      </c>
      <c r="F8" s="97">
        <v>1270</v>
      </c>
      <c r="G8" s="97"/>
      <c r="H8" s="98"/>
      <c r="I8" s="2"/>
      <c r="J8" s="3">
        <v>4</v>
      </c>
      <c r="K8" s="71" t="s">
        <v>108</v>
      </c>
      <c r="L8" s="100" t="s">
        <v>18</v>
      </c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2:22" ht="16.5" x14ac:dyDescent="0.15">
      <c r="B9" s="4">
        <v>4</v>
      </c>
      <c r="C9" s="96"/>
      <c r="D9" s="97">
        <v>1160</v>
      </c>
      <c r="E9" s="97">
        <v>1270</v>
      </c>
      <c r="F9" s="97">
        <v>1380</v>
      </c>
      <c r="G9" s="97"/>
      <c r="H9" s="98"/>
      <c r="I9" s="2"/>
      <c r="J9" s="3">
        <v>5</v>
      </c>
      <c r="K9" s="71" t="s">
        <v>109</v>
      </c>
      <c r="L9" s="100" t="s">
        <v>18</v>
      </c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2:22" ht="16.5" x14ac:dyDescent="0.15">
      <c r="B10" s="4">
        <v>5</v>
      </c>
      <c r="C10" s="96"/>
      <c r="D10" s="97">
        <v>1270</v>
      </c>
      <c r="E10" s="97">
        <v>1380</v>
      </c>
      <c r="F10" s="97">
        <v>1490</v>
      </c>
      <c r="G10" s="97"/>
      <c r="H10" s="98"/>
      <c r="I10" s="2"/>
      <c r="J10" s="3">
        <v>6</v>
      </c>
      <c r="K10" s="71" t="s">
        <v>110</v>
      </c>
      <c r="L10" s="100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6.5" x14ac:dyDescent="0.15">
      <c r="B11" s="2"/>
      <c r="C11" s="2"/>
      <c r="D11" s="2"/>
      <c r="E11" s="2"/>
      <c r="F11" s="2"/>
      <c r="G11" s="2"/>
      <c r="H11" s="2"/>
      <c r="I11" s="2"/>
      <c r="J11" s="3">
        <v>7</v>
      </c>
      <c r="K11" s="71" t="s">
        <v>111</v>
      </c>
      <c r="L11" s="100" t="s">
        <v>18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6.5" x14ac:dyDescent="0.15">
      <c r="B12" s="2"/>
      <c r="C12" s="2"/>
      <c r="D12" s="2"/>
      <c r="E12" s="2"/>
      <c r="F12" s="2"/>
      <c r="G12" s="2"/>
      <c r="H12" s="2"/>
      <c r="I12" s="2"/>
      <c r="J12" s="3">
        <v>8</v>
      </c>
      <c r="K12" s="71" t="s">
        <v>112</v>
      </c>
      <c r="L12" s="100" t="s">
        <v>16</v>
      </c>
      <c r="M12" s="61"/>
      <c r="N12" s="2"/>
      <c r="O12" s="2"/>
      <c r="P12" s="2"/>
      <c r="Q12" s="2"/>
      <c r="R12" s="2"/>
      <c r="S12" s="2"/>
      <c r="T12" s="2"/>
      <c r="U12" s="2"/>
      <c r="V12" s="2"/>
    </row>
    <row r="13" spans="2:22" ht="16.5" x14ac:dyDescent="0.15">
      <c r="B13" s="2"/>
      <c r="C13" s="2"/>
      <c r="D13" s="2"/>
      <c r="E13" s="2"/>
      <c r="F13" s="2"/>
      <c r="G13" s="2"/>
      <c r="H13" s="2"/>
      <c r="I13" s="2"/>
      <c r="J13" s="3">
        <v>9</v>
      </c>
      <c r="K13" s="71" t="s">
        <v>113</v>
      </c>
      <c r="L13" s="100" t="s">
        <v>16</v>
      </c>
      <c r="M13" s="61"/>
      <c r="N13" s="2"/>
      <c r="O13" s="2"/>
      <c r="P13" s="2"/>
      <c r="Q13" s="2"/>
      <c r="R13" s="2"/>
      <c r="S13" s="2"/>
      <c r="T13" s="2"/>
      <c r="U13" s="2"/>
      <c r="V13" s="2"/>
    </row>
    <row r="14" spans="2:22" ht="16.5" x14ac:dyDescent="0.15">
      <c r="B14" s="2"/>
      <c r="C14" s="2"/>
      <c r="D14" s="2"/>
      <c r="E14" s="2"/>
      <c r="F14" s="2"/>
      <c r="G14" s="2"/>
      <c r="H14" s="2"/>
      <c r="I14" s="2"/>
      <c r="J14" s="3">
        <v>10</v>
      </c>
      <c r="K14" s="71" t="s">
        <v>114</v>
      </c>
      <c r="L14" s="100" t="s">
        <v>16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6.5" x14ac:dyDescent="0.15">
      <c r="B15" s="2"/>
      <c r="C15" s="2"/>
      <c r="D15" s="2"/>
      <c r="E15" s="2"/>
      <c r="F15" s="2"/>
      <c r="G15" s="2"/>
      <c r="H15" s="2"/>
      <c r="I15" s="2"/>
      <c r="J15" s="3">
        <v>11</v>
      </c>
      <c r="K15" s="71" t="s">
        <v>115</v>
      </c>
      <c r="L15" s="100" t="s">
        <v>16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6.5" x14ac:dyDescent="0.15">
      <c r="B16" s="2"/>
      <c r="C16" s="2"/>
      <c r="D16" s="2"/>
      <c r="E16" s="2"/>
      <c r="F16" s="2"/>
      <c r="G16" s="2"/>
      <c r="H16" s="2"/>
      <c r="I16" s="2"/>
      <c r="J16" s="3">
        <v>12</v>
      </c>
      <c r="K16" s="71" t="s">
        <v>116</v>
      </c>
      <c r="L16" s="100" t="s">
        <v>16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6.5" x14ac:dyDescent="0.15">
      <c r="B17" s="2"/>
      <c r="C17" s="2"/>
      <c r="D17" s="2"/>
      <c r="E17" s="2"/>
      <c r="F17" s="2"/>
      <c r="G17" s="2"/>
      <c r="H17" s="2"/>
      <c r="I17" s="2"/>
      <c r="J17" s="3">
        <v>13</v>
      </c>
      <c r="K17" s="71" t="s">
        <v>117</v>
      </c>
      <c r="L17" s="100" t="s">
        <v>16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16.5" x14ac:dyDescent="0.15">
      <c r="B18" s="2"/>
      <c r="C18" s="2"/>
      <c r="D18" s="2"/>
      <c r="E18" s="2"/>
      <c r="F18" s="2"/>
      <c r="G18" s="2"/>
      <c r="H18" s="2"/>
      <c r="I18" s="2"/>
      <c r="J18" s="3">
        <v>14</v>
      </c>
      <c r="K18" s="71" t="s">
        <v>118</v>
      </c>
      <c r="L18" s="100" t="s">
        <v>16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6.5" x14ac:dyDescent="0.15">
      <c r="B19" s="2"/>
      <c r="C19" s="2"/>
      <c r="D19" s="2"/>
      <c r="E19" s="2"/>
      <c r="F19" s="2"/>
      <c r="G19" s="2"/>
      <c r="H19" s="2"/>
      <c r="I19" s="2"/>
      <c r="J19" s="3">
        <v>15</v>
      </c>
      <c r="K19" s="71" t="s">
        <v>76</v>
      </c>
      <c r="L19" s="100" t="s">
        <v>15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6.5" x14ac:dyDescent="0.15">
      <c r="B20" s="2"/>
      <c r="C20" s="2"/>
      <c r="D20" s="2"/>
      <c r="E20" s="2"/>
      <c r="F20" s="2"/>
      <c r="G20" s="2"/>
      <c r="H20" s="2"/>
      <c r="I20" s="2"/>
      <c r="J20" s="3">
        <v>16</v>
      </c>
      <c r="K20" s="71" t="s">
        <v>77</v>
      </c>
      <c r="L20" s="100" t="s">
        <v>15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6.5" x14ac:dyDescent="0.15">
      <c r="B21" s="2"/>
      <c r="C21" s="2"/>
      <c r="D21" s="2"/>
      <c r="E21" s="2"/>
      <c r="F21" s="2"/>
      <c r="G21" s="2"/>
      <c r="H21" s="2"/>
      <c r="I21" s="2"/>
      <c r="J21" s="3">
        <v>17</v>
      </c>
      <c r="K21" s="71" t="s">
        <v>78</v>
      </c>
      <c r="L21" s="100" t="s">
        <v>15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6.5" x14ac:dyDescent="0.15">
      <c r="B22" s="2"/>
      <c r="C22" s="2"/>
      <c r="D22" s="2"/>
      <c r="E22" s="2"/>
      <c r="F22" s="2"/>
      <c r="G22" s="2"/>
      <c r="H22" s="2"/>
      <c r="I22" s="2"/>
      <c r="J22" s="3">
        <v>18</v>
      </c>
      <c r="K22" s="71" t="s">
        <v>79</v>
      </c>
      <c r="L22" s="100" t="s">
        <v>15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6.5" x14ac:dyDescent="0.15">
      <c r="B23" s="2"/>
      <c r="C23" s="2"/>
      <c r="D23" s="2"/>
      <c r="E23" s="2"/>
      <c r="F23" s="2"/>
      <c r="G23" s="2"/>
      <c r="H23" s="2"/>
      <c r="I23" s="2"/>
      <c r="J23" s="3">
        <v>19</v>
      </c>
      <c r="K23" s="71" t="s">
        <v>80</v>
      </c>
      <c r="L23" s="100" t="s">
        <v>15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6.5" x14ac:dyDescent="0.15">
      <c r="B24" s="2"/>
      <c r="C24" s="2"/>
      <c r="D24" s="2"/>
      <c r="E24" s="2"/>
      <c r="F24" s="2"/>
      <c r="G24" s="2"/>
      <c r="H24" s="2"/>
      <c r="I24" s="2"/>
      <c r="J24" s="3">
        <v>20</v>
      </c>
      <c r="K24" s="71" t="s">
        <v>81</v>
      </c>
      <c r="L24" s="100" t="s">
        <v>15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6.5" x14ac:dyDescent="0.15">
      <c r="B25" s="2"/>
      <c r="C25" s="2"/>
      <c r="D25" s="2"/>
      <c r="E25" s="2"/>
      <c r="F25" s="2"/>
      <c r="G25" s="2"/>
      <c r="H25" s="2"/>
      <c r="I25" s="2"/>
      <c r="J25" s="3">
        <v>21</v>
      </c>
      <c r="K25" s="71" t="s">
        <v>82</v>
      </c>
      <c r="L25" s="100" t="s">
        <v>15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6.5" x14ac:dyDescent="0.15">
      <c r="B26" s="2"/>
      <c r="C26" s="2"/>
      <c r="D26" s="2"/>
      <c r="E26" s="2"/>
      <c r="F26" s="2"/>
      <c r="G26" s="2"/>
      <c r="H26" s="2"/>
      <c r="I26" s="2"/>
      <c r="J26" s="3">
        <v>22</v>
      </c>
      <c r="K26" s="71" t="s">
        <v>83</v>
      </c>
      <c r="L26" s="100" t="s">
        <v>15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6.5" x14ac:dyDescent="0.15">
      <c r="B27" s="2"/>
      <c r="C27" s="2"/>
      <c r="D27" s="2"/>
      <c r="E27" s="2"/>
      <c r="F27" s="2"/>
      <c r="G27" s="2"/>
      <c r="H27" s="2"/>
      <c r="I27" s="2"/>
      <c r="J27" s="3">
        <v>23</v>
      </c>
      <c r="K27" s="71" t="s">
        <v>84</v>
      </c>
      <c r="L27" s="100" t="s">
        <v>15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6.5" x14ac:dyDescent="0.15">
      <c r="B28" s="2"/>
      <c r="C28" s="2"/>
      <c r="D28" s="2"/>
      <c r="E28" s="2"/>
      <c r="F28" s="2"/>
      <c r="G28" s="2"/>
      <c r="H28" s="2"/>
      <c r="I28" s="2"/>
      <c r="J28" s="3">
        <v>24</v>
      </c>
      <c r="K28" s="71" t="s">
        <v>85</v>
      </c>
      <c r="L28" s="100" t="s">
        <v>15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6.5" x14ac:dyDescent="0.15">
      <c r="B29" s="2"/>
      <c r="C29" s="2"/>
      <c r="D29" s="2"/>
      <c r="E29" s="2"/>
      <c r="F29" s="2"/>
      <c r="G29" s="2"/>
      <c r="H29" s="2"/>
      <c r="I29" s="2"/>
      <c r="J29" s="3">
        <v>25</v>
      </c>
      <c r="K29" s="71" t="s">
        <v>86</v>
      </c>
      <c r="L29" s="100" t="s">
        <v>14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6.5" x14ac:dyDescent="0.15">
      <c r="B30" s="2"/>
      <c r="C30" s="2"/>
      <c r="D30" s="2"/>
      <c r="E30" s="2"/>
      <c r="F30" s="2"/>
      <c r="G30" s="2"/>
      <c r="H30" s="2"/>
      <c r="I30" s="2"/>
      <c r="J30" s="3">
        <v>26</v>
      </c>
      <c r="K30" s="71" t="s">
        <v>87</v>
      </c>
      <c r="L30" s="100" t="s">
        <v>14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6.5" x14ac:dyDescent="0.15">
      <c r="B31" s="2"/>
      <c r="C31" s="2"/>
      <c r="D31" s="2"/>
      <c r="E31" s="2"/>
      <c r="F31" s="2"/>
      <c r="G31" s="2"/>
      <c r="H31" s="2"/>
      <c r="I31" s="2"/>
      <c r="J31" s="3">
        <v>27</v>
      </c>
      <c r="K31" s="71" t="s">
        <v>88</v>
      </c>
      <c r="L31" s="100" t="s">
        <v>14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6.5" x14ac:dyDescent="0.15">
      <c r="B32" s="2"/>
      <c r="C32" s="2"/>
      <c r="D32" s="2"/>
      <c r="E32" s="2"/>
      <c r="F32" s="2"/>
      <c r="G32" s="2"/>
      <c r="H32" s="2"/>
      <c r="I32" s="2"/>
      <c r="J32" s="3">
        <v>28</v>
      </c>
      <c r="K32" s="71" t="s">
        <v>89</v>
      </c>
      <c r="L32" s="100" t="s">
        <v>14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6.5" x14ac:dyDescent="0.15">
      <c r="B33" s="2"/>
      <c r="C33" s="2"/>
      <c r="D33" s="2"/>
      <c r="E33" s="2"/>
      <c r="F33" s="2"/>
      <c r="G33" s="2"/>
      <c r="H33" s="2"/>
      <c r="I33" s="2"/>
      <c r="J33" s="3">
        <v>29</v>
      </c>
      <c r="K33" s="71" t="s">
        <v>90</v>
      </c>
      <c r="L33" s="100" t="s">
        <v>14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6.5" x14ac:dyDescent="0.15">
      <c r="B34" s="2"/>
      <c r="C34" s="2"/>
      <c r="D34" s="2"/>
      <c r="E34" s="2"/>
      <c r="F34" s="2"/>
      <c r="G34" s="2"/>
      <c r="H34" s="2"/>
      <c r="I34" s="2"/>
      <c r="J34" s="3">
        <v>30</v>
      </c>
      <c r="K34" s="71" t="s">
        <v>91</v>
      </c>
      <c r="L34" s="100" t="s">
        <v>14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6.5" x14ac:dyDescent="0.15">
      <c r="B35" s="2"/>
      <c r="C35" s="2"/>
      <c r="D35" s="2"/>
      <c r="E35" s="2"/>
      <c r="F35" s="2"/>
      <c r="G35" s="2"/>
      <c r="H35" s="2"/>
      <c r="I35" s="2"/>
      <c r="J35" s="3">
        <v>31</v>
      </c>
      <c r="K35" s="71" t="s">
        <v>92</v>
      </c>
      <c r="L35" s="100" t="s">
        <v>14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6.5" x14ac:dyDescent="0.15">
      <c r="B36" s="2"/>
      <c r="C36" s="2"/>
      <c r="D36" s="2"/>
      <c r="E36" s="2"/>
      <c r="F36" s="2"/>
      <c r="G36" s="2"/>
      <c r="H36" s="2"/>
      <c r="I36" s="2"/>
      <c r="J36" s="3">
        <v>32</v>
      </c>
      <c r="K36" s="71" t="s">
        <v>93</v>
      </c>
      <c r="L36" s="100" t="s">
        <v>14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6.5" x14ac:dyDescent="0.15">
      <c r="B37" s="2"/>
      <c r="C37" s="2"/>
      <c r="D37" s="2"/>
      <c r="E37" s="2"/>
      <c r="F37" s="2"/>
      <c r="G37" s="2"/>
      <c r="H37" s="2"/>
      <c r="I37" s="2"/>
      <c r="J37" s="3">
        <v>33</v>
      </c>
      <c r="K37" s="71" t="s">
        <v>94</v>
      </c>
      <c r="L37" s="100" t="s">
        <v>14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6.5" x14ac:dyDescent="0.15">
      <c r="B38" s="2"/>
      <c r="C38" s="2"/>
      <c r="D38" s="2"/>
      <c r="E38" s="2"/>
      <c r="F38" s="2"/>
      <c r="G38" s="2"/>
      <c r="H38" s="2"/>
      <c r="I38" s="2"/>
      <c r="J38" s="3">
        <v>34</v>
      </c>
      <c r="K38" s="71" t="s">
        <v>95</v>
      </c>
      <c r="L38" s="100" t="s">
        <v>14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6.5" x14ac:dyDescent="0.15">
      <c r="B39" s="2"/>
      <c r="C39" s="2"/>
      <c r="D39" s="2"/>
      <c r="E39" s="2"/>
      <c r="F39" s="2"/>
      <c r="G39" s="2"/>
      <c r="H39" s="2"/>
      <c r="I39" s="2"/>
      <c r="J39" s="3">
        <v>35</v>
      </c>
      <c r="K39" s="71" t="s">
        <v>96</v>
      </c>
      <c r="L39" s="100" t="s">
        <v>14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6.5" x14ac:dyDescent="0.15">
      <c r="B40" s="2"/>
      <c r="C40" s="2"/>
      <c r="D40" s="2"/>
      <c r="E40" s="2"/>
      <c r="F40" s="2"/>
      <c r="G40" s="2"/>
      <c r="H40" s="2"/>
      <c r="I40" s="2"/>
      <c r="J40" s="3">
        <v>36</v>
      </c>
      <c r="K40" s="71" t="s">
        <v>97</v>
      </c>
      <c r="L40" s="100" t="s">
        <v>17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6.5" x14ac:dyDescent="0.15">
      <c r="B41" s="2"/>
      <c r="C41" s="2"/>
      <c r="D41" s="2"/>
      <c r="E41" s="2"/>
      <c r="F41" s="2"/>
      <c r="G41" s="2"/>
      <c r="H41" s="2"/>
      <c r="I41" s="2"/>
      <c r="J41" s="3">
        <v>37</v>
      </c>
      <c r="K41" s="71" t="s">
        <v>119</v>
      </c>
      <c r="L41" s="100" t="s">
        <v>17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6.5" x14ac:dyDescent="0.15">
      <c r="B42" s="2"/>
      <c r="C42" s="2"/>
      <c r="D42" s="2"/>
      <c r="E42" s="2"/>
      <c r="F42" s="2"/>
      <c r="G42" s="2"/>
      <c r="H42" s="2"/>
      <c r="I42" s="2"/>
      <c r="J42" s="3">
        <v>38</v>
      </c>
      <c r="K42" s="71" t="s">
        <v>121</v>
      </c>
      <c r="L42" s="100" t="s">
        <v>17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6.5" x14ac:dyDescent="0.15">
      <c r="B43" s="2"/>
      <c r="C43" s="2"/>
      <c r="D43" s="2"/>
      <c r="E43" s="2"/>
      <c r="F43" s="2"/>
      <c r="G43" s="2"/>
      <c r="H43" s="2"/>
      <c r="I43" s="2"/>
      <c r="J43" s="3">
        <v>39</v>
      </c>
      <c r="K43" s="71" t="s">
        <v>122</v>
      </c>
      <c r="L43" s="100" t="s">
        <v>17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6.5" x14ac:dyDescent="0.15">
      <c r="B44" s="2"/>
      <c r="C44" s="2"/>
      <c r="D44" s="2"/>
      <c r="E44" s="2"/>
      <c r="F44" s="2"/>
      <c r="G44" s="2"/>
      <c r="H44" s="2"/>
      <c r="I44" s="2"/>
      <c r="J44" s="3">
        <v>40</v>
      </c>
      <c r="K44" s="71" t="s">
        <v>98</v>
      </c>
      <c r="L44" s="100" t="s">
        <v>17</v>
      </c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6.5" x14ac:dyDescent="0.15">
      <c r="B45" s="2"/>
      <c r="C45" s="2"/>
      <c r="D45" s="2"/>
      <c r="E45" s="2"/>
      <c r="F45" s="2"/>
      <c r="G45" s="2"/>
      <c r="H45" s="2"/>
      <c r="I45" s="2"/>
      <c r="J45" s="3">
        <v>41</v>
      </c>
      <c r="K45" s="71" t="s">
        <v>99</v>
      </c>
      <c r="L45" s="100" t="s">
        <v>17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6.5" x14ac:dyDescent="0.15">
      <c r="B46" s="2"/>
      <c r="C46" s="2"/>
      <c r="D46" s="2"/>
      <c r="E46" s="2"/>
      <c r="F46" s="2"/>
      <c r="G46" s="2"/>
      <c r="H46" s="2"/>
      <c r="I46" s="2"/>
      <c r="J46" s="3">
        <v>42</v>
      </c>
      <c r="K46" s="71" t="s">
        <v>100</v>
      </c>
      <c r="L46" s="100" t="s">
        <v>17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6.5" x14ac:dyDescent="0.15">
      <c r="B47" s="2"/>
      <c r="C47" s="2"/>
      <c r="D47" s="2"/>
      <c r="E47" s="2"/>
      <c r="F47" s="2"/>
      <c r="G47" s="2"/>
      <c r="H47" s="2"/>
      <c r="I47" s="2"/>
      <c r="J47" s="3">
        <v>43</v>
      </c>
      <c r="K47" s="71" t="s">
        <v>101</v>
      </c>
      <c r="L47" s="100" t="s">
        <v>17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6.5" x14ac:dyDescent="0.15">
      <c r="B48" s="2"/>
      <c r="C48" s="2"/>
      <c r="D48" s="2"/>
      <c r="E48" s="2"/>
      <c r="F48" s="2"/>
      <c r="G48" s="2"/>
      <c r="H48" s="2"/>
      <c r="I48" s="2"/>
      <c r="J48" s="3">
        <v>44</v>
      </c>
      <c r="K48" s="71" t="s">
        <v>102</v>
      </c>
      <c r="L48" s="100" t="s">
        <v>17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6.5" x14ac:dyDescent="0.15">
      <c r="B49" s="2"/>
      <c r="C49" s="2"/>
      <c r="D49" s="2"/>
      <c r="E49" s="2"/>
      <c r="F49" s="2"/>
      <c r="G49" s="2"/>
      <c r="H49" s="2"/>
      <c r="I49" s="2"/>
      <c r="J49" s="3">
        <v>45</v>
      </c>
      <c r="K49" s="71" t="s">
        <v>103</v>
      </c>
      <c r="L49" s="100" t="s">
        <v>17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6.5" x14ac:dyDescent="0.15">
      <c r="B50" s="2"/>
      <c r="C50" s="2"/>
      <c r="D50" s="2"/>
      <c r="E50" s="2"/>
      <c r="F50" s="2"/>
      <c r="G50" s="2"/>
      <c r="H50" s="2"/>
      <c r="I50" s="2"/>
      <c r="J50" s="3">
        <v>46</v>
      </c>
      <c r="K50" s="71" t="s">
        <v>104</v>
      </c>
      <c r="L50" s="100" t="s">
        <v>17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6.5" x14ac:dyDescent="0.15">
      <c r="B51" s="2"/>
      <c r="C51" s="2"/>
      <c r="D51" s="2"/>
      <c r="E51" s="2"/>
      <c r="F51" s="2"/>
      <c r="G51" s="2"/>
      <c r="H51" s="2"/>
      <c r="I51" s="2"/>
      <c r="J51" s="3">
        <v>47</v>
      </c>
      <c r="K51" s="71" t="s">
        <v>120</v>
      </c>
      <c r="L51" s="100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6.5" x14ac:dyDescent="0.15">
      <c r="B52" s="2"/>
      <c r="C52" s="2"/>
      <c r="D52" s="2"/>
      <c r="E52" s="2"/>
      <c r="F52" s="2"/>
      <c r="G52" s="2"/>
      <c r="H52" s="2"/>
      <c r="I52" s="2"/>
      <c r="J52" s="2"/>
      <c r="K52" s="12"/>
      <c r="L52" s="12"/>
      <c r="M52" s="2"/>
      <c r="N52" s="2"/>
      <c r="O52" s="2"/>
      <c r="P52" s="2"/>
      <c r="Q52" s="2"/>
      <c r="R52" s="2"/>
      <c r="S52" s="2"/>
      <c r="T52" s="2"/>
      <c r="U52" s="2"/>
      <c r="V52" s="2"/>
    </row>
  </sheetData>
  <sheetProtection sheet="1" objects="1" scenarios="1"/>
  <mergeCells count="5">
    <mergeCell ref="J3:L3"/>
    <mergeCell ref="J2:V2"/>
    <mergeCell ref="B3:H3"/>
    <mergeCell ref="B4:B5"/>
    <mergeCell ref="C4:H4"/>
  </mergeCells>
  <phoneticPr fontId="2"/>
  <dataValidations count="1">
    <dataValidation type="list" allowBlank="1" showInputMessage="1" showErrorMessage="1" sqref="L5:L51">
      <formula1>$N$3:$S$3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41</vt:i4>
      </vt:variant>
    </vt:vector>
  </HeadingPairs>
  <TitlesOfParts>
    <vt:vector size="44" baseType="lpstr">
      <vt:lpstr>注文書</vt:lpstr>
      <vt:lpstr>商品一覧</vt:lpstr>
      <vt:lpstr>マスター</vt:lpstr>
      <vt:lpstr>注文書!Print_Area</vt:lpstr>
      <vt:lpstr>関東_1</vt:lpstr>
      <vt:lpstr>関東_2</vt:lpstr>
      <vt:lpstr>関東_3</vt:lpstr>
      <vt:lpstr>関東_4</vt:lpstr>
      <vt:lpstr>関東_5</vt:lpstr>
      <vt:lpstr>関東_送料</vt:lpstr>
      <vt:lpstr>九州_1</vt:lpstr>
      <vt:lpstr>九州_2</vt:lpstr>
      <vt:lpstr>九州_3</vt:lpstr>
      <vt:lpstr>九州_4</vt:lpstr>
      <vt:lpstr>九州_5</vt:lpstr>
      <vt:lpstr>九州_送料</vt:lpstr>
      <vt:lpstr>商品マスター</vt:lpstr>
      <vt:lpstr>商品リスト</vt:lpstr>
      <vt:lpstr>中国・関西_1</vt:lpstr>
      <vt:lpstr>中国・関西_2</vt:lpstr>
      <vt:lpstr>中国・関西_3</vt:lpstr>
      <vt:lpstr>中国・関西_4</vt:lpstr>
      <vt:lpstr>中国・関西_5</vt:lpstr>
      <vt:lpstr>中国・関西_送料</vt:lpstr>
      <vt:lpstr>中部_1</vt:lpstr>
      <vt:lpstr>中部_2</vt:lpstr>
      <vt:lpstr>中部_3</vt:lpstr>
      <vt:lpstr>中部_4</vt:lpstr>
      <vt:lpstr>中部_5</vt:lpstr>
      <vt:lpstr>中部_送料</vt:lpstr>
      <vt:lpstr>都道府県_地域マスター</vt:lpstr>
      <vt:lpstr>都道府県マスター</vt:lpstr>
      <vt:lpstr>東北_1</vt:lpstr>
      <vt:lpstr>東北_2</vt:lpstr>
      <vt:lpstr>東北_3</vt:lpstr>
      <vt:lpstr>東北_4</vt:lpstr>
      <vt:lpstr>東北_5</vt:lpstr>
      <vt:lpstr>東北_送料</vt:lpstr>
      <vt:lpstr>北海道_1</vt:lpstr>
      <vt:lpstr>北海道_2</vt:lpstr>
      <vt:lpstr>北海道_3</vt:lpstr>
      <vt:lpstr>北海道_4</vt:lpstr>
      <vt:lpstr>北海道_5</vt:lpstr>
      <vt:lpstr>北海道_送料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monomit</dc:creator>
  <cp:lastModifiedBy>Hideki Ashida</cp:lastModifiedBy>
  <cp:lastPrinted>2013-08-27T04:42:21Z</cp:lastPrinted>
  <dcterms:created xsi:type="dcterms:W3CDTF">2013-07-28T20:25:59Z</dcterms:created>
  <dcterms:modified xsi:type="dcterms:W3CDTF">2013-08-29T03:06:55Z</dcterms:modified>
</cp:coreProperties>
</file>